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598" firstSheet="5" activeTab="7"/>
  </bookViews>
  <sheets>
    <sheet name="Заводський" sheetId="1" r:id="rId1"/>
    <sheet name="Жовтневий" sheetId="2" r:id="rId2"/>
    <sheet name="Комунарський" sheetId="3" r:id="rId3"/>
    <sheet name="Ленінський" sheetId="4" r:id="rId4"/>
    <sheet name="Орджонікідзевський" sheetId="5" r:id="rId5"/>
    <sheet name="Шевченківський" sheetId="6" r:id="rId6"/>
    <sheet name="Хортицький" sheetId="7" r:id="rId7"/>
    <sheet name="місто" sheetId="8" r:id="rId8"/>
  </sheets>
  <definedNames>
    <definedName name="_xlnm.Print_Titles" localSheetId="1">'Жовтневий'!$A:$B</definedName>
    <definedName name="_xlnm.Print_Titles" localSheetId="0">'Заводський'!$A:$B</definedName>
    <definedName name="_xlnm.Print_Titles" localSheetId="2">'Комунарський'!$A:$B</definedName>
    <definedName name="_xlnm.Print_Titles" localSheetId="3">'Ленінський'!$A:$B</definedName>
    <definedName name="_xlnm.Print_Titles" localSheetId="7">'місто'!$A:$B</definedName>
    <definedName name="_xlnm.Print_Titles" localSheetId="4">'Орджонікідзевський'!$A:$B</definedName>
    <definedName name="_xlnm.Print_Titles" localSheetId="6">'Хортицький'!$A:$B</definedName>
    <definedName name="_xlnm.Print_Titles" localSheetId="5">'Шевченківський'!$A:$B</definedName>
    <definedName name="_xlnm.Print_Area" localSheetId="1">'Жовтневий'!$A$1:$C$61</definedName>
    <definedName name="_xlnm.Print_Area" localSheetId="0">'Заводський'!$A$1:$C$60</definedName>
    <definedName name="_xlnm.Print_Area" localSheetId="2">'Комунарський'!$A$1:$C$62</definedName>
    <definedName name="_xlnm.Print_Area" localSheetId="3">'Ленінський'!$A$1:$C$62</definedName>
    <definedName name="_xlnm.Print_Area" localSheetId="7">'місто'!$A$1:$C$64</definedName>
    <definedName name="_xlnm.Print_Area" localSheetId="4">'Орджонікідзевський'!$A$1:$C$62</definedName>
    <definedName name="_xlnm.Print_Area" localSheetId="6">'Хортицький'!$A$1:$C$62</definedName>
    <definedName name="_xlnm.Print_Area" localSheetId="5">'Шевченківський'!$A$1:$C$67</definedName>
  </definedNames>
  <calcPr fullCalcOnLoad="1"/>
</workbook>
</file>

<file path=xl/sharedStrings.xml><?xml version="1.0" encoding="utf-8"?>
<sst xmlns="http://schemas.openxmlformats.org/spreadsheetml/2006/main" count="463" uniqueCount="75">
  <si>
    <t xml:space="preserve">Бюджет розвитку, в тому числі </t>
  </si>
  <si>
    <t>Ст.69. Кошик 2 (контингент)</t>
  </si>
  <si>
    <t>Ст.69. Кошик 2 (відрахування)</t>
  </si>
  <si>
    <t xml:space="preserve"> надходження від приватизації</t>
  </si>
  <si>
    <t>Податок на промисел</t>
  </si>
  <si>
    <t>Субвенції з Державного бюджету на фінансування пільг та субсидій на оплату електроенергії, природного і скрапленого газу, тверого палива, жтлово-комунальних послуг та послуг зв'язку</t>
  </si>
  <si>
    <t>Субвенція з Державного бюджету на виплату допомоги сім'ям з дітьми, інвалідам з дитинства та дітям-інвалідам</t>
  </si>
  <si>
    <t>Субвенція на надання пільг ветеранам війни і праці та компенсацію за пільговий проїзд окремих категорій громадян</t>
  </si>
  <si>
    <t>Субвенція на надання пільг і субсидій на оплату твердого і рідкого палива, скрапленого газу, квартирної плати, вивіз сміття та побутових відходів</t>
  </si>
  <si>
    <t>Офіційні трансферти</t>
  </si>
  <si>
    <t>Субвенції</t>
  </si>
  <si>
    <t>Дотація з міського бюджету (вирівн.)</t>
  </si>
  <si>
    <t>Разом доходів з дот.</t>
  </si>
  <si>
    <t>Статті</t>
  </si>
  <si>
    <t>Код бюдж. клас-ції</t>
  </si>
  <si>
    <t>Податки, не віднесені до інших категорій</t>
  </si>
  <si>
    <t>Державне мито</t>
  </si>
  <si>
    <t>Інші надходження</t>
  </si>
  <si>
    <t>відрахування в р-н</t>
  </si>
  <si>
    <t>відрахування в місто</t>
  </si>
  <si>
    <t>Дефіцит бюджету</t>
  </si>
  <si>
    <t>Надходження від продажу землі</t>
  </si>
  <si>
    <t>до рішення виконавчого комітету</t>
  </si>
  <si>
    <t>________________ № ________</t>
  </si>
  <si>
    <t xml:space="preserve">Всього доходів </t>
  </si>
  <si>
    <t>Разом доходів   (контингент)</t>
  </si>
  <si>
    <t>Разом доходів загального фонду</t>
  </si>
  <si>
    <t>Разом доходів спеціального фонду</t>
  </si>
  <si>
    <t>Додаток 1</t>
  </si>
  <si>
    <t>Додаток 2</t>
  </si>
  <si>
    <t>Додаток 3</t>
  </si>
  <si>
    <t>Додаток 4</t>
  </si>
  <si>
    <t>Додаток 5</t>
  </si>
  <si>
    <t>Додаток 6</t>
  </si>
  <si>
    <t>Додаток 7</t>
  </si>
  <si>
    <t>Додаток 8</t>
  </si>
  <si>
    <t>Інші надходження до фондів охорони навколишнього природного середовища</t>
  </si>
  <si>
    <t xml:space="preserve">Податок з доходів фізичних осіб </t>
  </si>
  <si>
    <t>грн.</t>
  </si>
  <si>
    <t>Заступник міського голови з питань</t>
  </si>
  <si>
    <t xml:space="preserve">діяльності виконавчих органів ради, </t>
  </si>
  <si>
    <t>керуючий справами виконкому ради</t>
  </si>
  <si>
    <t>К.О.Вайтаник</t>
  </si>
  <si>
    <t xml:space="preserve">Плата за землю     </t>
  </si>
  <si>
    <t>Плата за торговий патент на деякі види підприємницької діяльності</t>
  </si>
  <si>
    <t xml:space="preserve">Єдиний податок для суб"єктів малого підприємництва </t>
  </si>
  <si>
    <t>Адміністративні штрафи та інші санкції</t>
  </si>
  <si>
    <t>Податок на прибуток підприємств і організацій, що належать до комунальної власності</t>
  </si>
  <si>
    <t>Плата за користування надрами місцевого значення</t>
  </si>
  <si>
    <t xml:space="preserve">Місцеві податки і збори </t>
  </si>
  <si>
    <t>Фіксований сільськогосподарський податок, нарахований після 1 січня 2001 року</t>
  </si>
  <si>
    <t>Надходження від розміщення в установах банків тимчасово  вільних бюджетних коштів</t>
  </si>
  <si>
    <t>Плата за оренду майнових комплексів та іншого майна, що у комунальній власності</t>
  </si>
  <si>
    <t xml:space="preserve">Податок з власників транспортних засобів та інших самохідних машин і механізмів  </t>
  </si>
  <si>
    <t>Плата за придбання торгових патентів пунктами продажу нафтопродуктів (автозаправними станціями, заправними пунктами)</t>
  </si>
  <si>
    <t>Власні надходження бюджетних установ</t>
  </si>
  <si>
    <t xml:space="preserve">Збір за забруднення навколишнього природного середовища </t>
  </si>
  <si>
    <t>Надходження від відчудження майна,яке належить Автономній Республіці Крим та майна, що знаходиться у комунальній власності</t>
  </si>
  <si>
    <t>Відсотки за користування позиками, які надавалися з місцевих бюджетів</t>
  </si>
  <si>
    <t>Збір за спец.використання лісових ресурсів місцевого значення та користування земельними ділянками лісового фонду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</si>
  <si>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</si>
  <si>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Цільові фонди, утворені Верховною Радою Автономної Республіки Крим, органами місцевого самоврядув.та місцевими органами виконавчої влади</t>
  </si>
  <si>
    <t>Плата за державну реєстрацію суб’єктів підприємницької діяльності</t>
  </si>
  <si>
    <t>міської ради</t>
  </si>
  <si>
    <t>Уточнений план надходжень доходів на 2005 рік</t>
  </si>
  <si>
    <t>по Ленінському району</t>
  </si>
  <si>
    <t>по Орджонікідзевському району</t>
  </si>
  <si>
    <t>по Шевченківському району</t>
  </si>
  <si>
    <t>по Хортицькому району</t>
  </si>
  <si>
    <t>до міського бюджету</t>
  </si>
  <si>
    <t>Частина прибутку (доходу) господарських організацій (які належать до комунальної власності, або у статутних фондах яких є частка комунальної власності), що вилучається до бюджету</t>
  </si>
  <si>
    <t>по Заводському району</t>
  </si>
  <si>
    <t>по Жовтневому району</t>
  </si>
  <si>
    <t>по Комунарському району</t>
  </si>
  <si>
    <t>Податок з власників транспортних засобів та інших самохідних машин і механізмів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</si>
</sst>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0.0"/>
    <numFmt numFmtId="181" formatCode="#,##0\ &quot;р.&quot;;[Red]\-#,##0\ &quot;р.&quot;"/>
    <numFmt numFmtId="182" formatCode="#,##0.0"/>
    <numFmt numFmtId="183" formatCode="_-* #,##0.00\ _р_._-;\-* #,##0.00\ _р_._-;_-* &quot;-&quot;??\ _р_._-;_-@_-"/>
    <numFmt numFmtId="184" formatCode="0.0000"/>
    <numFmt numFmtId="185" formatCode="0.000"/>
    <numFmt numFmtId="186" formatCode="#,##0\ &quot;р.&quot;;\-#,##0\ &quot;р.&quot;"/>
    <numFmt numFmtId="187" formatCode="#,##0.00\ &quot;р.&quot;;\-#,##0.00\ &quot;р.&quot;"/>
    <numFmt numFmtId="188" formatCode="#,##0.00\ &quot;р.&quot;;[Red]\-#,##0.00\ &quot;р.&quot;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0.00_)"/>
    <numFmt numFmtId="193" formatCode="0_)"/>
    <numFmt numFmtId="194" formatCode="0.000_)"/>
    <numFmt numFmtId="195" formatCode="0.0000_)"/>
    <numFmt numFmtId="196" formatCode="0.00000"/>
    <numFmt numFmtId="197" formatCode="0.000000"/>
    <numFmt numFmtId="198" formatCode="0.0000000"/>
    <numFmt numFmtId="199" formatCode="#,##0.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mmmm\ d\,\ yyyy"/>
    <numFmt numFmtId="209" formatCode="&quot;R&quot;\ #,##0;&quot;R&quot;\ \-#,##0"/>
    <numFmt numFmtId="210" formatCode="&quot;R&quot;\ #,##0;[Red]&quot;R&quot;\ \-#,##0"/>
    <numFmt numFmtId="211" formatCode="&quot;R&quot;\ #,##0.00;&quot;R&quot;\ \-#,##0.00"/>
    <numFmt numFmtId="212" formatCode="&quot;R&quot;\ #,##0.00;[Red]&quot;R&quot;\ \-#,##0.00"/>
    <numFmt numFmtId="213" formatCode="_ &quot;R&quot;\ * #,##0_ ;_ &quot;R&quot;\ * \-#,##0_ ;_ &quot;R&quot;\ * &quot;-&quot;_ ;_ @_ "/>
    <numFmt numFmtId="214" formatCode="_ * #,##0_ ;_ * \-#,##0_ ;_ * &quot;-&quot;_ ;_ @_ "/>
    <numFmt numFmtId="215" formatCode="_ &quot;R&quot;\ * #,##0.00_ ;_ &quot;R&quot;\ * \-#,##0.00_ ;_ &quot;R&quot;\ * &quot;-&quot;??_ ;_ @_ "/>
    <numFmt numFmtId="216" formatCode="_ * #,##0.00_ ;_ * \-#,##0.00_ ;_ * &quot;-&quot;??_ ;_ @_ "/>
    <numFmt numFmtId="217" formatCode="0.00000000"/>
    <numFmt numFmtId="218" formatCode="0.0%"/>
    <numFmt numFmtId="219" formatCode="#,##0.0_р_."/>
    <numFmt numFmtId="220" formatCode="#,##0.0_ ;\-#,##0.0\ "/>
    <numFmt numFmtId="221" formatCode="#,##0\ _г_р_н_."/>
  </numFmts>
  <fonts count="6">
    <font>
      <sz val="10"/>
      <name val="Arial Cyr"/>
      <family val="0"/>
    </font>
    <font>
      <sz val="12"/>
      <name val="UkrainianPragmatica"/>
      <family val="0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17" applyFont="1">
      <alignment/>
      <protection/>
    </xf>
    <xf numFmtId="0" fontId="0" fillId="0" borderId="0" xfId="17" applyFont="1" applyAlignment="1">
      <alignment vertical="center"/>
      <protection/>
    </xf>
    <xf numFmtId="0" fontId="0" fillId="0" borderId="1" xfId="17" applyFont="1" applyBorder="1">
      <alignment/>
      <protection/>
    </xf>
    <xf numFmtId="0" fontId="0" fillId="0" borderId="1" xfId="17" applyFont="1" applyBorder="1" applyAlignment="1">
      <alignment vertical="center"/>
      <protection/>
    </xf>
    <xf numFmtId="0" fontId="2" fillId="0" borderId="0" xfId="17" applyFont="1">
      <alignment/>
      <protection/>
    </xf>
    <xf numFmtId="0" fontId="3" fillId="0" borderId="0" xfId="17" applyFont="1" applyBorder="1" applyAlignment="1">
      <alignment horizontal="center" vertical="center"/>
      <protection/>
    </xf>
    <xf numFmtId="0" fontId="4" fillId="0" borderId="0" xfId="17" applyFont="1" applyBorder="1" applyAlignment="1">
      <alignment horizontal="right" vertical="center"/>
      <protection/>
    </xf>
    <xf numFmtId="0" fontId="4" fillId="0" borderId="2" xfId="17" applyFont="1" applyBorder="1" applyAlignment="1">
      <alignment horizontal="left" vertical="center" wrapText="1"/>
      <protection/>
    </xf>
    <xf numFmtId="3" fontId="4" fillId="0" borderId="2" xfId="17" applyNumberFormat="1" applyFont="1" applyBorder="1" applyAlignment="1">
      <alignment vertical="center"/>
      <protection/>
    </xf>
    <xf numFmtId="0" fontId="3" fillId="0" borderId="3" xfId="17" applyFont="1" applyFill="1" applyBorder="1" applyAlignment="1">
      <alignment vertical="center" wrapText="1"/>
      <protection/>
    </xf>
    <xf numFmtId="3" fontId="3" fillId="0" borderId="3" xfId="17" applyNumberFormat="1" applyFont="1" applyFill="1" applyBorder="1" applyAlignment="1">
      <alignment vertical="center"/>
      <protection/>
    </xf>
    <xf numFmtId="0" fontId="4" fillId="0" borderId="4" xfId="17" applyFont="1" applyBorder="1">
      <alignment/>
      <protection/>
    </xf>
    <xf numFmtId="3" fontId="4" fillId="0" borderId="4" xfId="17" applyNumberFormat="1" applyFont="1" applyBorder="1">
      <alignment/>
      <protection/>
    </xf>
    <xf numFmtId="0" fontId="4" fillId="2" borderId="3" xfId="17" applyFont="1" applyFill="1" applyBorder="1">
      <alignment/>
      <protection/>
    </xf>
    <xf numFmtId="3" fontId="4" fillId="2" borderId="3" xfId="17" applyNumberFormat="1" applyFont="1" applyFill="1" applyBorder="1">
      <alignment/>
      <protection/>
    </xf>
    <xf numFmtId="0" fontId="4" fillId="0" borderId="5" xfId="17" applyFont="1" applyBorder="1" applyAlignment="1">
      <alignment horizontal="left" vertical="center" wrapText="1"/>
      <protection/>
    </xf>
    <xf numFmtId="3" fontId="4" fillId="3" borderId="5" xfId="17" applyNumberFormat="1" applyFont="1" applyFill="1" applyBorder="1" applyAlignment="1">
      <alignment vertical="center"/>
      <protection/>
    </xf>
    <xf numFmtId="0" fontId="4" fillId="0" borderId="6" xfId="17" applyFont="1" applyBorder="1">
      <alignment/>
      <protection/>
    </xf>
    <xf numFmtId="3" fontId="4" fillId="0" borderId="7" xfId="17" applyNumberFormat="1" applyFont="1" applyBorder="1">
      <alignment/>
      <protection/>
    </xf>
    <xf numFmtId="49" fontId="3" fillId="0" borderId="3" xfId="17" applyNumberFormat="1" applyFont="1" applyFill="1" applyBorder="1" applyAlignment="1">
      <alignment horizontal="left" vertical="center" wrapText="1"/>
      <protection/>
    </xf>
    <xf numFmtId="0" fontId="4" fillId="0" borderId="8" xfId="17" applyFont="1" applyFill="1" applyBorder="1" applyAlignment="1">
      <alignment horizontal="center"/>
      <protection/>
    </xf>
    <xf numFmtId="0" fontId="4" fillId="0" borderId="9" xfId="17" applyFont="1" applyFill="1" applyBorder="1">
      <alignment/>
      <protection/>
    </xf>
    <xf numFmtId="0" fontId="5" fillId="0" borderId="9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3" fillId="0" borderId="3" xfId="17" applyFont="1" applyFill="1" applyBorder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17" applyFont="1">
      <alignment/>
      <protection/>
    </xf>
    <xf numFmtId="0" fontId="4" fillId="0" borderId="3" xfId="17" applyFont="1" applyBorder="1" applyAlignment="1">
      <alignment horizontal="center" vertical="center"/>
      <protection/>
    </xf>
    <xf numFmtId="0" fontId="4" fillId="0" borderId="3" xfId="17" applyFont="1" applyBorder="1" applyAlignment="1">
      <alignment horizontal="center" vertical="center" wrapText="1"/>
      <protection/>
    </xf>
    <xf numFmtId="1" fontId="4" fillId="0" borderId="2" xfId="17" applyNumberFormat="1" applyFont="1" applyBorder="1" applyAlignment="1">
      <alignment horizontal="center" vertical="center" wrapText="1"/>
      <protection/>
    </xf>
    <xf numFmtId="0" fontId="4" fillId="0" borderId="0" xfId="17" applyFont="1" applyAlignment="1">
      <alignment vertical="center"/>
      <protection/>
    </xf>
    <xf numFmtId="0" fontId="3" fillId="0" borderId="3" xfId="17" applyFont="1" applyFill="1" applyBorder="1" applyAlignment="1">
      <alignment vertical="center"/>
      <protection/>
    </xf>
    <xf numFmtId="1" fontId="4" fillId="0" borderId="5" xfId="17" applyNumberFormat="1" applyFont="1" applyBorder="1" applyAlignment="1">
      <alignment horizontal="center" vertical="center" wrapText="1"/>
      <protection/>
    </xf>
    <xf numFmtId="0" fontId="4" fillId="0" borderId="11" xfId="17" applyFont="1" applyBorder="1" applyAlignment="1">
      <alignment horizontal="center"/>
      <protection/>
    </xf>
    <xf numFmtId="1" fontId="3" fillId="0" borderId="3" xfId="17" applyNumberFormat="1" applyFont="1" applyFill="1" applyBorder="1" applyAlignment="1">
      <alignment horizontal="center" vertical="center" wrapText="1"/>
      <protection/>
    </xf>
    <xf numFmtId="0" fontId="4" fillId="0" borderId="3" xfId="17" applyFont="1" applyFill="1" applyBorder="1" applyAlignment="1">
      <alignment horizontal="center"/>
      <protection/>
    </xf>
    <xf numFmtId="0" fontId="4" fillId="0" borderId="12" xfId="17" applyFont="1" applyFill="1" applyBorder="1">
      <alignment/>
      <protection/>
    </xf>
    <xf numFmtId="0" fontId="4" fillId="0" borderId="13" xfId="17" applyFont="1" applyFill="1" applyBorder="1">
      <alignment/>
      <protection/>
    </xf>
    <xf numFmtId="0" fontId="4" fillId="0" borderId="4" xfId="17" applyFont="1" applyFill="1" applyBorder="1">
      <alignment/>
      <protection/>
    </xf>
    <xf numFmtId="0" fontId="4" fillId="0" borderId="14" xfId="17" applyFont="1" applyFill="1" applyBorder="1">
      <alignment/>
      <protection/>
    </xf>
    <xf numFmtId="0" fontId="4" fillId="0" borderId="3" xfId="17" applyFont="1" applyBorder="1" applyAlignment="1">
      <alignment horizontal="left"/>
      <protection/>
    </xf>
    <xf numFmtId="0" fontId="4" fillId="0" borderId="3" xfId="17" applyFont="1" applyBorder="1" applyAlignment="1">
      <alignment horizontal="center"/>
      <protection/>
    </xf>
    <xf numFmtId="0" fontId="4" fillId="0" borderId="3" xfId="17" applyFont="1" applyBorder="1">
      <alignment/>
      <protection/>
    </xf>
    <xf numFmtId="0" fontId="3" fillId="4" borderId="3" xfId="17" applyFont="1" applyFill="1" applyBorder="1">
      <alignment/>
      <protection/>
    </xf>
    <xf numFmtId="180" fontId="3" fillId="4" borderId="3" xfId="17" applyNumberFormat="1" applyFont="1" applyFill="1" applyBorder="1">
      <alignment/>
      <protection/>
    </xf>
    <xf numFmtId="3" fontId="4" fillId="0" borderId="3" xfId="17" applyNumberFormat="1" applyFont="1" applyFill="1" applyBorder="1">
      <alignment/>
      <protection/>
    </xf>
    <xf numFmtId="3" fontId="4" fillId="0" borderId="12" xfId="17" applyNumberFormat="1" applyFont="1" applyFill="1" applyBorder="1">
      <alignment/>
      <protection/>
    </xf>
    <xf numFmtId="3" fontId="4" fillId="0" borderId="7" xfId="17" applyNumberFormat="1" applyFont="1" applyFill="1" applyBorder="1">
      <alignment/>
      <protection/>
    </xf>
    <xf numFmtId="3" fontId="3" fillId="0" borderId="3" xfId="17" applyNumberFormat="1" applyFont="1" applyFill="1" applyBorder="1">
      <alignment/>
      <protection/>
    </xf>
    <xf numFmtId="0" fontId="4" fillId="0" borderId="0" xfId="17" applyFont="1" applyAlignment="1">
      <alignment horizontal="right"/>
      <protection/>
    </xf>
    <xf numFmtId="0" fontId="0" fillId="0" borderId="0" xfId="0" applyFill="1" applyBorder="1" applyAlignment="1">
      <alignment horizontal="justify"/>
    </xf>
    <xf numFmtId="0" fontId="3" fillId="4" borderId="0" xfId="17" applyFont="1" applyFill="1" applyBorder="1">
      <alignment/>
      <protection/>
    </xf>
    <xf numFmtId="180" fontId="3" fillId="4" borderId="0" xfId="17" applyNumberFormat="1" applyFont="1" applyFill="1" applyBorder="1">
      <alignment/>
      <protection/>
    </xf>
    <xf numFmtId="0" fontId="2" fillId="0" borderId="0" xfId="17" applyFont="1" applyAlignment="1">
      <alignment horizontal="center"/>
      <protection/>
    </xf>
    <xf numFmtId="0" fontId="4" fillId="0" borderId="0" xfId="17" applyFont="1" applyAlignment="1">
      <alignment horizontal="left"/>
      <protection/>
    </xf>
  </cellXfs>
  <cellStyles count="8">
    <cellStyle name="Normal" xfId="0"/>
    <cellStyle name="Currency" xfId="15"/>
    <cellStyle name="Currency [0]" xfId="16"/>
    <cellStyle name="Обычный_Proekt20per" xfId="17"/>
    <cellStyle name="Percent" xfId="18"/>
    <cellStyle name="Тысячи_бюджет 1998 по клас.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showGridLines="0" zoomScale="75" zoomScaleNormal="75" workbookViewId="0" topLeftCell="A1">
      <selection activeCell="B52" sqref="B52"/>
    </sheetView>
  </sheetViews>
  <sheetFormatPr defaultColWidth="9.00390625" defaultRowHeight="12.75"/>
  <cols>
    <col min="1" max="1" width="73.75390625" style="28" customWidth="1"/>
    <col min="2" max="2" width="13.25390625" style="28" customWidth="1"/>
    <col min="3" max="3" width="28.00390625" style="28" customWidth="1"/>
    <col min="4" max="16384" width="9.125" style="28" customWidth="1"/>
  </cols>
  <sheetData>
    <row r="1" spans="2:3" ht="18">
      <c r="B1" s="56" t="s">
        <v>34</v>
      </c>
      <c r="C1" s="56"/>
    </row>
    <row r="2" spans="2:3" ht="18">
      <c r="B2" s="56" t="s">
        <v>22</v>
      </c>
      <c r="C2" s="56"/>
    </row>
    <row r="3" spans="2:3" ht="18">
      <c r="B3" s="56" t="s">
        <v>63</v>
      </c>
      <c r="C3" s="56"/>
    </row>
    <row r="4" spans="2:3" ht="18">
      <c r="B4" s="56" t="s">
        <v>23</v>
      </c>
      <c r="C4" s="56"/>
    </row>
    <row r="5" spans="1:3" s="5" customFormat="1" ht="69.75" customHeight="1">
      <c r="A5" s="55" t="s">
        <v>64</v>
      </c>
      <c r="B5" s="55"/>
      <c r="C5" s="55"/>
    </row>
    <row r="6" spans="1:3" s="5" customFormat="1" ht="20.25">
      <c r="A6" s="55" t="s">
        <v>71</v>
      </c>
      <c r="B6" s="55"/>
      <c r="C6" s="55"/>
    </row>
    <row r="7" spans="2:3" ht="27.75" customHeight="1" thickBot="1">
      <c r="B7" s="6"/>
      <c r="C7" s="7" t="s">
        <v>38</v>
      </c>
    </row>
    <row r="8" spans="1:3" ht="55.5" customHeight="1" thickBot="1">
      <c r="A8" s="29" t="s">
        <v>13</v>
      </c>
      <c r="B8" s="30" t="s">
        <v>14</v>
      </c>
      <c r="C8" s="30"/>
    </row>
    <row r="9" spans="1:3" s="32" customFormat="1" ht="21.75" customHeight="1">
      <c r="A9" s="8" t="s">
        <v>37</v>
      </c>
      <c r="B9" s="31">
        <v>11010000</v>
      </c>
      <c r="C9" s="9">
        <v>11830000</v>
      </c>
    </row>
    <row r="10" spans="1:3" s="32" customFormat="1" ht="41.25" customHeight="1">
      <c r="A10" s="8" t="s">
        <v>62</v>
      </c>
      <c r="B10" s="31">
        <v>14060300</v>
      </c>
      <c r="C10" s="9">
        <v>38000</v>
      </c>
    </row>
    <row r="11" spans="1:3" s="32" customFormat="1" ht="41.25" customHeight="1">
      <c r="A11" s="8" t="s">
        <v>44</v>
      </c>
      <c r="B11" s="31">
        <v>14070000</v>
      </c>
      <c r="C11" s="9">
        <v>700000</v>
      </c>
    </row>
    <row r="12" spans="1:3" s="32" customFormat="1" ht="22.5" customHeight="1">
      <c r="A12" s="8" t="s">
        <v>45</v>
      </c>
      <c r="B12" s="31">
        <v>16050000</v>
      </c>
      <c r="C12" s="9">
        <v>1600000</v>
      </c>
    </row>
    <row r="13" spans="1:3" s="32" customFormat="1" ht="21.75" customHeight="1">
      <c r="A13" s="8" t="s">
        <v>16</v>
      </c>
      <c r="B13" s="31">
        <v>22090000</v>
      </c>
      <c r="C13" s="9">
        <v>130000</v>
      </c>
    </row>
    <row r="14" spans="1:3" s="32" customFormat="1" ht="21.75" customHeight="1">
      <c r="A14" s="8" t="s">
        <v>46</v>
      </c>
      <c r="B14" s="31">
        <v>23000000</v>
      </c>
      <c r="C14" s="9">
        <v>4000</v>
      </c>
    </row>
    <row r="15" spans="1:3" s="32" customFormat="1" ht="36">
      <c r="A15" s="8" t="s">
        <v>47</v>
      </c>
      <c r="B15" s="31">
        <v>11020200</v>
      </c>
      <c r="C15" s="9">
        <v>20000</v>
      </c>
    </row>
    <row r="16" spans="1:3" s="32" customFormat="1" ht="54" hidden="1">
      <c r="A16" s="8" t="s">
        <v>59</v>
      </c>
      <c r="B16" s="31">
        <v>13010200</v>
      </c>
      <c r="C16" s="9"/>
    </row>
    <row r="17" spans="1:3" s="32" customFormat="1" ht="21.75" customHeight="1" hidden="1">
      <c r="A17" s="8" t="s">
        <v>48</v>
      </c>
      <c r="B17" s="31">
        <v>13030200</v>
      </c>
      <c r="C17" s="9"/>
    </row>
    <row r="18" spans="1:3" s="32" customFormat="1" ht="21.75" customHeight="1">
      <c r="A18" s="8" t="s">
        <v>43</v>
      </c>
      <c r="B18" s="31">
        <v>13050000</v>
      </c>
      <c r="C18" s="9">
        <v>1500000</v>
      </c>
    </row>
    <row r="19" spans="1:3" s="32" customFormat="1" ht="21.75" customHeight="1">
      <c r="A19" s="8" t="s">
        <v>4</v>
      </c>
      <c r="B19" s="31">
        <v>14060100</v>
      </c>
      <c r="C19" s="9">
        <v>3000</v>
      </c>
    </row>
    <row r="20" spans="1:3" s="32" customFormat="1" ht="21.75" customHeight="1">
      <c r="A20" s="8" t="s">
        <v>49</v>
      </c>
      <c r="B20" s="31">
        <v>16010000</v>
      </c>
      <c r="C20" s="9">
        <v>229000</v>
      </c>
    </row>
    <row r="21" spans="1:3" s="32" customFormat="1" ht="21.75" customHeight="1" hidden="1">
      <c r="A21" s="8" t="s">
        <v>15</v>
      </c>
      <c r="B21" s="31">
        <v>16030000</v>
      </c>
      <c r="C21" s="9"/>
    </row>
    <row r="22" spans="1:3" s="32" customFormat="1" ht="36" hidden="1">
      <c r="A22" s="8" t="s">
        <v>50</v>
      </c>
      <c r="B22" s="31">
        <v>16040100</v>
      </c>
      <c r="C22" s="9"/>
    </row>
    <row r="23" spans="1:3" s="32" customFormat="1" ht="36" hidden="1">
      <c r="A23" s="8" t="s">
        <v>51</v>
      </c>
      <c r="B23" s="31">
        <v>21040000</v>
      </c>
      <c r="C23" s="9"/>
    </row>
    <row r="24" spans="1:3" s="32" customFormat="1" ht="36" hidden="1">
      <c r="A24" s="8" t="s">
        <v>52</v>
      </c>
      <c r="B24" s="31">
        <v>22080400</v>
      </c>
      <c r="C24" s="9"/>
    </row>
    <row r="25" spans="1:3" s="32" customFormat="1" ht="60" customHeight="1">
      <c r="A25" s="8" t="s">
        <v>60</v>
      </c>
      <c r="B25" s="31">
        <v>24030000</v>
      </c>
      <c r="C25" s="9">
        <v>1000</v>
      </c>
    </row>
    <row r="26" spans="1:3" s="32" customFormat="1" ht="21.75" customHeight="1" thickBot="1">
      <c r="A26" s="8" t="s">
        <v>17</v>
      </c>
      <c r="B26" s="31">
        <v>24060300</v>
      </c>
      <c r="C26" s="9">
        <v>1600</v>
      </c>
    </row>
    <row r="27" spans="1:3" s="32" customFormat="1" ht="29.25" customHeight="1" thickBot="1">
      <c r="A27" s="10" t="s">
        <v>26</v>
      </c>
      <c r="B27" s="33"/>
      <c r="C27" s="11">
        <f>SUM(C9:C26)</f>
        <v>16056600</v>
      </c>
    </row>
    <row r="28" spans="1:3" ht="4.5" customHeight="1" hidden="1">
      <c r="A28" s="12" t="s">
        <v>20</v>
      </c>
      <c r="B28" s="12"/>
      <c r="C28" s="13"/>
    </row>
    <row r="29" spans="1:3" s="32" customFormat="1" ht="36" hidden="1">
      <c r="A29" s="8" t="s">
        <v>53</v>
      </c>
      <c r="B29" s="31">
        <v>12020000</v>
      </c>
      <c r="C29" s="9"/>
    </row>
    <row r="30" spans="1:3" s="32" customFormat="1" ht="38.25" customHeight="1" hidden="1">
      <c r="A30" s="8" t="s">
        <v>54</v>
      </c>
      <c r="B30" s="31">
        <v>14071500</v>
      </c>
      <c r="C30" s="9"/>
    </row>
    <row r="31" spans="1:3" s="32" customFormat="1" ht="36" hidden="1">
      <c r="A31" s="8" t="s">
        <v>36</v>
      </c>
      <c r="B31" s="31">
        <v>24061600</v>
      </c>
      <c r="C31" s="9"/>
    </row>
    <row r="32" spans="1:3" s="32" customFormat="1" ht="18" hidden="1">
      <c r="A32" s="8" t="s">
        <v>55</v>
      </c>
      <c r="B32" s="31">
        <v>25000000</v>
      </c>
      <c r="C32" s="9">
        <v>4047539</v>
      </c>
    </row>
    <row r="33" spans="1:3" s="32" customFormat="1" ht="36" hidden="1">
      <c r="A33" s="8" t="s">
        <v>56</v>
      </c>
      <c r="B33" s="31">
        <v>50080000</v>
      </c>
      <c r="C33" s="9"/>
    </row>
    <row r="34" spans="1:3" s="32" customFormat="1" ht="54" hidden="1">
      <c r="A34" s="8" t="s">
        <v>61</v>
      </c>
      <c r="B34" s="31">
        <v>50110000</v>
      </c>
      <c r="C34" s="9">
        <v>215000</v>
      </c>
    </row>
    <row r="35" spans="1:3" ht="18.75" hidden="1" thickBot="1">
      <c r="A35" s="14" t="s">
        <v>0</v>
      </c>
      <c r="B35" s="14"/>
      <c r="C35" s="15">
        <f>C36+C37</f>
        <v>0</v>
      </c>
    </row>
    <row r="36" spans="1:3" s="32" customFormat="1" ht="17.25" customHeight="1" hidden="1">
      <c r="A36" s="16" t="s">
        <v>3</v>
      </c>
      <c r="B36" s="34">
        <v>310300</v>
      </c>
      <c r="C36" s="17"/>
    </row>
    <row r="37" spans="1:3" ht="15.75" customHeight="1" hidden="1" thickBot="1">
      <c r="A37" s="18" t="s">
        <v>21</v>
      </c>
      <c r="B37" s="35">
        <v>330100</v>
      </c>
      <c r="C37" s="19"/>
    </row>
    <row r="38" spans="1:3" s="32" customFormat="1" ht="22.5" customHeight="1" hidden="1" thickBot="1">
      <c r="A38" s="20" t="s">
        <v>27</v>
      </c>
      <c r="B38" s="36"/>
      <c r="C38" s="11">
        <f>SUM(C29:C35)</f>
        <v>4262539</v>
      </c>
    </row>
    <row r="39" spans="1:3" ht="18.75" hidden="1" thickBot="1">
      <c r="A39" s="21" t="s">
        <v>9</v>
      </c>
      <c r="B39" s="37">
        <v>400000</v>
      </c>
      <c r="C39" s="47">
        <f>C40</f>
        <v>0</v>
      </c>
    </row>
    <row r="40" spans="1:3" ht="18" hidden="1">
      <c r="A40" s="22" t="s">
        <v>10</v>
      </c>
      <c r="B40" s="38">
        <v>410300</v>
      </c>
      <c r="C40" s="48"/>
    </row>
    <row r="41" spans="1:3" ht="75" hidden="1">
      <c r="A41" s="23" t="s">
        <v>5</v>
      </c>
      <c r="B41" s="39"/>
      <c r="C41" s="48"/>
    </row>
    <row r="42" spans="1:3" ht="56.25" hidden="1">
      <c r="A42" s="23" t="s">
        <v>6</v>
      </c>
      <c r="B42" s="40">
        <v>410306</v>
      </c>
      <c r="C42" s="48"/>
    </row>
    <row r="43" spans="1:3" ht="56.25" hidden="1">
      <c r="A43" s="23" t="s">
        <v>7</v>
      </c>
      <c r="B43" s="40"/>
      <c r="C43" s="48"/>
    </row>
    <row r="44" spans="1:3" ht="75.75" hidden="1" thickBot="1">
      <c r="A44" s="24" t="s">
        <v>8</v>
      </c>
      <c r="B44" s="41"/>
      <c r="C44" s="49"/>
    </row>
    <row r="45" spans="1:3" ht="24.75" customHeight="1" hidden="1" thickBot="1">
      <c r="A45" s="25" t="s">
        <v>24</v>
      </c>
      <c r="B45" s="25"/>
      <c r="C45" s="50">
        <f>C27+C38+C39</f>
        <v>20319139</v>
      </c>
    </row>
    <row r="46" spans="1:3" ht="18.75" hidden="1" thickBot="1">
      <c r="A46" s="42" t="s">
        <v>11</v>
      </c>
      <c r="B46" s="43">
        <v>410203</v>
      </c>
      <c r="C46" s="44"/>
    </row>
    <row r="47" spans="1:3" ht="2.25" customHeight="1" hidden="1" thickBot="1">
      <c r="A47" s="45" t="s">
        <v>12</v>
      </c>
      <c r="B47" s="45"/>
      <c r="C47" s="46">
        <f>C45+C46</f>
        <v>20319139</v>
      </c>
    </row>
    <row r="48" ht="18">
      <c r="A48" s="52"/>
    </row>
    <row r="49" ht="18.75" thickBot="1">
      <c r="A49" s="52"/>
    </row>
    <row r="50" spans="1:3" ht="55.5" customHeight="1" thickBot="1">
      <c r="A50" s="29" t="s">
        <v>13</v>
      </c>
      <c r="B50" s="30" t="s">
        <v>14</v>
      </c>
      <c r="C50" s="30"/>
    </row>
    <row r="51" spans="1:3" s="32" customFormat="1" ht="34.5" customHeight="1">
      <c r="A51" s="8" t="s">
        <v>74</v>
      </c>
      <c r="B51" s="31">
        <v>12020000</v>
      </c>
      <c r="C51" s="9">
        <v>720000</v>
      </c>
    </row>
    <row r="52" spans="1:3" s="32" customFormat="1" ht="54.75" thickBot="1">
      <c r="A52" s="8" t="s">
        <v>54</v>
      </c>
      <c r="B52" s="31">
        <v>14071500</v>
      </c>
      <c r="C52" s="9">
        <v>5000</v>
      </c>
    </row>
    <row r="53" spans="1:3" s="32" customFormat="1" ht="29.25" customHeight="1" thickBot="1">
      <c r="A53" s="10" t="s">
        <v>27</v>
      </c>
      <c r="B53" s="33"/>
      <c r="C53" s="11">
        <f>SUM(C51:C52)</f>
        <v>725000</v>
      </c>
    </row>
    <row r="54" ht="18">
      <c r="A54" s="52"/>
    </row>
    <row r="55" ht="18">
      <c r="A55" s="52"/>
    </row>
    <row r="56" ht="18">
      <c r="A56" s="52"/>
    </row>
    <row r="57" ht="18">
      <c r="A57" s="52"/>
    </row>
    <row r="58" spans="1:3" ht="18">
      <c r="A58" s="26" t="s">
        <v>39</v>
      </c>
      <c r="B58" s="26"/>
      <c r="C58" s="26"/>
    </row>
    <row r="59" spans="1:3" ht="18">
      <c r="A59" s="26" t="s">
        <v>40</v>
      </c>
      <c r="B59" s="26"/>
      <c r="C59" s="26"/>
    </row>
    <row r="60" spans="1:3" ht="18">
      <c r="A60" s="26" t="s">
        <v>41</v>
      </c>
      <c r="B60" s="26"/>
      <c r="C60" s="27" t="s">
        <v>42</v>
      </c>
    </row>
  </sheetData>
  <mergeCells count="6">
    <mergeCell ref="A5:C5"/>
    <mergeCell ref="A6:C6"/>
    <mergeCell ref="B1:C1"/>
    <mergeCell ref="B2:C2"/>
    <mergeCell ref="B3:C3"/>
    <mergeCell ref="B4:C4"/>
  </mergeCells>
  <printOptions/>
  <pageMargins left="1.1811023622047245" right="0.3937007874015748" top="0.7874015748031497" bottom="0.2362204724409449" header="0.4724409448818898" footer="0.1968503937007874"/>
  <pageSetup horizontalDpi="180" verticalDpi="18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1"/>
  <sheetViews>
    <sheetView showGridLines="0" zoomScale="75" zoomScaleNormal="75" workbookViewId="0" topLeftCell="A1">
      <selection activeCell="C54" sqref="C54"/>
    </sheetView>
  </sheetViews>
  <sheetFormatPr defaultColWidth="9.00390625" defaultRowHeight="12.75"/>
  <cols>
    <col min="1" max="1" width="75.75390625" style="28" customWidth="1"/>
    <col min="2" max="2" width="13.25390625" style="28" customWidth="1"/>
    <col min="3" max="3" width="27.125" style="28" customWidth="1"/>
    <col min="4" max="16384" width="9.125" style="28" customWidth="1"/>
  </cols>
  <sheetData>
    <row r="1" spans="2:3" ht="18">
      <c r="B1" s="56" t="s">
        <v>32</v>
      </c>
      <c r="C1" s="56"/>
    </row>
    <row r="2" spans="2:3" ht="18">
      <c r="B2" s="56" t="s">
        <v>22</v>
      </c>
      <c r="C2" s="56"/>
    </row>
    <row r="3" spans="2:3" ht="18">
      <c r="B3" s="56" t="s">
        <v>63</v>
      </c>
      <c r="C3" s="56"/>
    </row>
    <row r="4" spans="2:3" ht="18">
      <c r="B4" s="56" t="s">
        <v>23</v>
      </c>
      <c r="C4" s="56"/>
    </row>
    <row r="5" spans="1:3" s="5" customFormat="1" ht="69.75" customHeight="1">
      <c r="A5" s="55" t="s">
        <v>64</v>
      </c>
      <c r="B5" s="55"/>
      <c r="C5" s="55"/>
    </row>
    <row r="6" spans="1:3" s="5" customFormat="1" ht="20.25">
      <c r="A6" s="55" t="s">
        <v>72</v>
      </c>
      <c r="B6" s="55"/>
      <c r="C6" s="55"/>
    </row>
    <row r="7" spans="2:3" ht="27.75" customHeight="1" thickBot="1">
      <c r="B7" s="6"/>
      <c r="C7" s="7" t="s">
        <v>38</v>
      </c>
    </row>
    <row r="8" spans="1:3" ht="55.5" customHeight="1" thickBot="1">
      <c r="A8" s="29" t="s">
        <v>13</v>
      </c>
      <c r="B8" s="30" t="s">
        <v>14</v>
      </c>
      <c r="C8" s="30"/>
    </row>
    <row r="9" spans="1:3" s="32" customFormat="1" ht="21.75" customHeight="1">
      <c r="A9" s="8" t="s">
        <v>37</v>
      </c>
      <c r="B9" s="31">
        <v>11010000</v>
      </c>
      <c r="C9" s="9">
        <v>27130000</v>
      </c>
    </row>
    <row r="10" spans="1:3" s="32" customFormat="1" ht="39.75" customHeight="1">
      <c r="A10" s="8" t="s">
        <v>62</v>
      </c>
      <c r="B10" s="31">
        <v>14060300</v>
      </c>
      <c r="C10" s="9">
        <v>60000</v>
      </c>
    </row>
    <row r="11" spans="1:3" s="32" customFormat="1" ht="39" customHeight="1">
      <c r="A11" s="8" t="s">
        <v>44</v>
      </c>
      <c r="B11" s="31">
        <v>14070000</v>
      </c>
      <c r="C11" s="9">
        <v>3560000</v>
      </c>
    </row>
    <row r="12" spans="1:3" s="32" customFormat="1" ht="24.75" customHeight="1">
      <c r="A12" s="8" t="s">
        <v>45</v>
      </c>
      <c r="B12" s="31">
        <v>16050000</v>
      </c>
      <c r="C12" s="9">
        <v>4600000</v>
      </c>
    </row>
    <row r="13" spans="1:3" s="32" customFormat="1" ht="21.75" customHeight="1">
      <c r="A13" s="8" t="s">
        <v>16</v>
      </c>
      <c r="B13" s="31">
        <v>22090000</v>
      </c>
      <c r="C13" s="9">
        <v>260000</v>
      </c>
    </row>
    <row r="14" spans="1:3" s="32" customFormat="1" ht="21.75" customHeight="1">
      <c r="A14" s="8" t="s">
        <v>46</v>
      </c>
      <c r="B14" s="31">
        <v>23000000</v>
      </c>
      <c r="C14" s="9">
        <v>14000</v>
      </c>
    </row>
    <row r="15" spans="1:3" s="32" customFormat="1" ht="36">
      <c r="A15" s="8" t="s">
        <v>47</v>
      </c>
      <c r="B15" s="31">
        <v>11020200</v>
      </c>
      <c r="C15" s="9">
        <v>500000</v>
      </c>
    </row>
    <row r="16" spans="1:3" s="32" customFormat="1" ht="54" hidden="1">
      <c r="A16" s="8" t="s">
        <v>59</v>
      </c>
      <c r="B16" s="31">
        <v>13010200</v>
      </c>
      <c r="C16" s="9"/>
    </row>
    <row r="17" spans="1:3" s="32" customFormat="1" ht="21.75" customHeight="1" hidden="1">
      <c r="A17" s="8" t="s">
        <v>48</v>
      </c>
      <c r="B17" s="31">
        <v>13030200</v>
      </c>
      <c r="C17" s="9"/>
    </row>
    <row r="18" spans="1:3" s="32" customFormat="1" ht="21.75" customHeight="1">
      <c r="A18" s="8" t="s">
        <v>43</v>
      </c>
      <c r="B18" s="31">
        <v>13050000</v>
      </c>
      <c r="C18" s="9">
        <v>1800000</v>
      </c>
    </row>
    <row r="19" spans="1:3" s="32" customFormat="1" ht="21.75" customHeight="1">
      <c r="A19" s="8" t="s">
        <v>4</v>
      </c>
      <c r="B19" s="31">
        <v>14060100</v>
      </c>
      <c r="C19" s="9">
        <v>10000</v>
      </c>
    </row>
    <row r="20" spans="1:3" s="32" customFormat="1" ht="21.75" customHeight="1">
      <c r="A20" s="8" t="s">
        <v>49</v>
      </c>
      <c r="B20" s="31">
        <v>16010000</v>
      </c>
      <c r="C20" s="9">
        <v>732150</v>
      </c>
    </row>
    <row r="21" spans="1:3" s="32" customFormat="1" ht="21.75" customHeight="1" hidden="1">
      <c r="A21" s="8" t="s">
        <v>15</v>
      </c>
      <c r="B21" s="31">
        <v>16030000</v>
      </c>
      <c r="C21" s="9"/>
    </row>
    <row r="22" spans="1:3" s="32" customFormat="1" ht="36" hidden="1">
      <c r="A22" s="8" t="s">
        <v>50</v>
      </c>
      <c r="B22" s="31">
        <v>16040100</v>
      </c>
      <c r="C22" s="9"/>
    </row>
    <row r="23" spans="1:3" s="32" customFormat="1" ht="36" hidden="1">
      <c r="A23" s="8" t="s">
        <v>51</v>
      </c>
      <c r="B23" s="31">
        <v>21040000</v>
      </c>
      <c r="C23" s="9"/>
    </row>
    <row r="24" spans="1:3" s="32" customFormat="1" ht="36" hidden="1">
      <c r="A24" s="8" t="s">
        <v>52</v>
      </c>
      <c r="B24" s="31">
        <v>22080400</v>
      </c>
      <c r="C24" s="9"/>
    </row>
    <row r="25" spans="1:3" s="32" customFormat="1" ht="60.75" customHeight="1">
      <c r="A25" s="8" t="s">
        <v>60</v>
      </c>
      <c r="B25" s="31">
        <v>24030000</v>
      </c>
      <c r="C25" s="9">
        <v>1000</v>
      </c>
    </row>
    <row r="26" spans="1:3" s="32" customFormat="1" ht="28.5" customHeight="1" thickBot="1">
      <c r="A26" s="8" t="s">
        <v>17</v>
      </c>
      <c r="B26" s="31">
        <v>24060300</v>
      </c>
      <c r="C26" s="9">
        <v>3000</v>
      </c>
    </row>
    <row r="27" spans="1:3" s="32" customFormat="1" ht="29.25" customHeight="1" thickBot="1">
      <c r="A27" s="10" t="s">
        <v>26</v>
      </c>
      <c r="B27" s="33"/>
      <c r="C27" s="11">
        <f>SUM(C9:C26)</f>
        <v>38670150</v>
      </c>
    </row>
    <row r="28" spans="1:3" ht="4.5" customHeight="1" hidden="1">
      <c r="A28" s="12" t="s">
        <v>20</v>
      </c>
      <c r="B28" s="12"/>
      <c r="C28" s="13"/>
    </row>
    <row r="29" spans="1:3" s="32" customFormat="1" ht="38.25" customHeight="1" hidden="1">
      <c r="A29" s="8" t="s">
        <v>53</v>
      </c>
      <c r="B29" s="31">
        <v>12020000</v>
      </c>
      <c r="C29" s="9"/>
    </row>
    <row r="30" spans="1:3" s="32" customFormat="1" ht="38.25" customHeight="1" hidden="1">
      <c r="A30" s="8" t="s">
        <v>54</v>
      </c>
      <c r="B30" s="31">
        <v>14071500</v>
      </c>
      <c r="C30" s="9"/>
    </row>
    <row r="31" spans="1:3" s="32" customFormat="1" ht="38.25" customHeight="1" hidden="1">
      <c r="A31" s="8" t="s">
        <v>36</v>
      </c>
      <c r="B31" s="31">
        <v>24061600</v>
      </c>
      <c r="C31" s="9"/>
    </row>
    <row r="32" spans="1:3" s="32" customFormat="1" ht="18" hidden="1">
      <c r="A32" s="8" t="s">
        <v>55</v>
      </c>
      <c r="B32" s="31">
        <v>25000000</v>
      </c>
      <c r="C32" s="9">
        <v>1315443</v>
      </c>
    </row>
    <row r="33" spans="1:3" s="32" customFormat="1" ht="22.5" customHeight="1" hidden="1">
      <c r="A33" s="8" t="s">
        <v>56</v>
      </c>
      <c r="B33" s="31">
        <v>50080000</v>
      </c>
      <c r="C33" s="9"/>
    </row>
    <row r="34" spans="1:3" s="32" customFormat="1" ht="38.25" customHeight="1" hidden="1" thickBot="1">
      <c r="A34" s="8" t="s">
        <v>61</v>
      </c>
      <c r="B34" s="31">
        <v>50110000</v>
      </c>
      <c r="C34" s="9">
        <v>30000</v>
      </c>
    </row>
    <row r="35" spans="1:3" ht="18.75" hidden="1" thickBot="1">
      <c r="A35" s="14" t="s">
        <v>0</v>
      </c>
      <c r="B35" s="14"/>
      <c r="C35" s="15">
        <f>C36+C37</f>
        <v>0</v>
      </c>
    </row>
    <row r="36" spans="1:3" s="32" customFormat="1" ht="17.25" customHeight="1" hidden="1">
      <c r="A36" s="16" t="s">
        <v>3</v>
      </c>
      <c r="B36" s="34">
        <v>310300</v>
      </c>
      <c r="C36" s="17"/>
    </row>
    <row r="37" spans="1:3" ht="15.75" customHeight="1" hidden="1" thickBot="1">
      <c r="A37" s="18" t="s">
        <v>21</v>
      </c>
      <c r="B37" s="35">
        <v>330100</v>
      </c>
      <c r="C37" s="19"/>
    </row>
    <row r="38" spans="1:3" s="32" customFormat="1" ht="22.5" customHeight="1" hidden="1" thickBot="1">
      <c r="A38" s="20" t="s">
        <v>27</v>
      </c>
      <c r="B38" s="36"/>
      <c r="C38" s="11">
        <f>SUM(C29:C35)</f>
        <v>1345443</v>
      </c>
    </row>
    <row r="39" spans="1:3" ht="18.75" hidden="1" thickBot="1">
      <c r="A39" s="21" t="s">
        <v>9</v>
      </c>
      <c r="B39" s="37">
        <v>400000</v>
      </c>
      <c r="C39" s="47">
        <f>C40</f>
        <v>0</v>
      </c>
    </row>
    <row r="40" spans="1:3" ht="18.75" hidden="1" thickBot="1">
      <c r="A40" s="22" t="s">
        <v>10</v>
      </c>
      <c r="B40" s="38">
        <v>410300</v>
      </c>
      <c r="C40" s="48"/>
    </row>
    <row r="41" spans="1:3" ht="75.75" hidden="1" thickBot="1">
      <c r="A41" s="23" t="s">
        <v>5</v>
      </c>
      <c r="B41" s="39"/>
      <c r="C41" s="48"/>
    </row>
    <row r="42" spans="1:3" ht="57" hidden="1" thickBot="1">
      <c r="A42" s="23" t="s">
        <v>6</v>
      </c>
      <c r="B42" s="40">
        <v>410306</v>
      </c>
      <c r="C42" s="48"/>
    </row>
    <row r="43" spans="1:3" ht="57" hidden="1" thickBot="1">
      <c r="A43" s="23" t="s">
        <v>7</v>
      </c>
      <c r="B43" s="40"/>
      <c r="C43" s="48"/>
    </row>
    <row r="44" spans="1:3" ht="75.75" hidden="1" thickBot="1">
      <c r="A44" s="24" t="s">
        <v>8</v>
      </c>
      <c r="B44" s="41"/>
      <c r="C44" s="49"/>
    </row>
    <row r="45" spans="1:3" ht="27" customHeight="1" hidden="1" thickBot="1">
      <c r="A45" s="25" t="s">
        <v>24</v>
      </c>
      <c r="B45" s="25"/>
      <c r="C45" s="50">
        <f>C27+C38+C39</f>
        <v>40015593</v>
      </c>
    </row>
    <row r="46" spans="1:3" ht="18.75" hidden="1" thickBot="1">
      <c r="A46" s="42" t="s">
        <v>11</v>
      </c>
      <c r="B46" s="43">
        <v>410203</v>
      </c>
      <c r="C46" s="44"/>
    </row>
    <row r="47" spans="1:3" ht="2.25" customHeight="1" hidden="1" thickBot="1">
      <c r="A47" s="45" t="s">
        <v>12</v>
      </c>
      <c r="B47" s="45"/>
      <c r="C47" s="46">
        <f>C45+C46</f>
        <v>40015593</v>
      </c>
    </row>
    <row r="48" spans="1:3" ht="2.25" customHeight="1">
      <c r="A48" s="53"/>
      <c r="B48" s="53"/>
      <c r="C48" s="54"/>
    </row>
    <row r="49" ht="18">
      <c r="A49" s="52"/>
    </row>
    <row r="50" ht="18.75" thickBot="1">
      <c r="A50" s="52"/>
    </row>
    <row r="51" spans="1:3" ht="52.5" customHeight="1" thickBot="1">
      <c r="A51" s="29" t="s">
        <v>13</v>
      </c>
      <c r="B51" s="30" t="s">
        <v>14</v>
      </c>
      <c r="C51" s="30"/>
    </row>
    <row r="52" spans="1:3" s="32" customFormat="1" ht="34.5" customHeight="1">
      <c r="A52" s="8" t="s">
        <v>74</v>
      </c>
      <c r="B52" s="31">
        <v>12020000</v>
      </c>
      <c r="C52" s="9">
        <v>1116000</v>
      </c>
    </row>
    <row r="53" spans="1:3" s="32" customFormat="1" ht="54.75" thickBot="1">
      <c r="A53" s="8" t="s">
        <v>54</v>
      </c>
      <c r="B53" s="31">
        <v>14071500</v>
      </c>
      <c r="C53" s="9">
        <v>32000</v>
      </c>
    </row>
    <row r="54" spans="1:3" s="32" customFormat="1" ht="29.25" customHeight="1" thickBot="1">
      <c r="A54" s="10" t="s">
        <v>27</v>
      </c>
      <c r="B54" s="33"/>
      <c r="C54" s="11">
        <f>SUM(C52:C53)</f>
        <v>1148000</v>
      </c>
    </row>
    <row r="55" ht="18">
      <c r="A55" s="52"/>
    </row>
    <row r="56" ht="18">
      <c r="A56" s="52"/>
    </row>
    <row r="57" ht="18">
      <c r="A57" s="52"/>
    </row>
    <row r="58" ht="18">
      <c r="A58" s="52"/>
    </row>
    <row r="59" spans="1:3" ht="18">
      <c r="A59" s="26" t="s">
        <v>39</v>
      </c>
      <c r="B59" s="26"/>
      <c r="C59" s="26"/>
    </row>
    <row r="60" spans="1:3" ht="18">
      <c r="A60" s="26" t="s">
        <v>40</v>
      </c>
      <c r="B60" s="26"/>
      <c r="C60" s="26"/>
    </row>
    <row r="61" spans="1:3" ht="18">
      <c r="A61" s="26" t="s">
        <v>41</v>
      </c>
      <c r="B61" s="26"/>
      <c r="C61" s="27" t="s">
        <v>42</v>
      </c>
    </row>
  </sheetData>
  <mergeCells count="6">
    <mergeCell ref="A5:C5"/>
    <mergeCell ref="A6:C6"/>
    <mergeCell ref="B1:C1"/>
    <mergeCell ref="B2:C2"/>
    <mergeCell ref="B3:C3"/>
    <mergeCell ref="B4:C4"/>
  </mergeCells>
  <printOptions/>
  <pageMargins left="1.1811023622047245" right="0.3937007874015748" top="0.7874015748031497" bottom="0.2362204724409449" header="0.4724409448818898" footer="0.1968503937007874"/>
  <pageSetup horizontalDpi="180" verticalDpi="18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0"/>
  <sheetViews>
    <sheetView showGridLines="0" zoomScale="75" zoomScaleNormal="75" workbookViewId="0" topLeftCell="A1">
      <selection activeCell="C53" sqref="C53"/>
    </sheetView>
  </sheetViews>
  <sheetFormatPr defaultColWidth="9.00390625" defaultRowHeight="12.75"/>
  <cols>
    <col min="1" max="1" width="75.75390625" style="28" customWidth="1"/>
    <col min="2" max="2" width="13.25390625" style="28" customWidth="1"/>
    <col min="3" max="3" width="27.125" style="28" customWidth="1"/>
    <col min="4" max="16384" width="9.125" style="1" customWidth="1"/>
  </cols>
  <sheetData>
    <row r="1" spans="2:3" ht="18">
      <c r="B1" s="56" t="s">
        <v>35</v>
      </c>
      <c r="C1" s="56"/>
    </row>
    <row r="2" spans="2:3" ht="18">
      <c r="B2" s="56" t="s">
        <v>22</v>
      </c>
      <c r="C2" s="56"/>
    </row>
    <row r="3" spans="2:3" ht="18">
      <c r="B3" s="56" t="s">
        <v>63</v>
      </c>
      <c r="C3" s="56"/>
    </row>
    <row r="4" spans="2:3" ht="18">
      <c r="B4" s="56" t="s">
        <v>23</v>
      </c>
      <c r="C4" s="56"/>
    </row>
    <row r="5" spans="1:3" ht="69.75" customHeight="1">
      <c r="A5" s="55" t="s">
        <v>64</v>
      </c>
      <c r="B5" s="55"/>
      <c r="C5" s="55"/>
    </row>
    <row r="6" spans="1:3" ht="20.25">
      <c r="A6" s="55" t="s">
        <v>73</v>
      </c>
      <c r="B6" s="55"/>
      <c r="C6" s="55"/>
    </row>
    <row r="7" spans="2:3" ht="27.75" customHeight="1" thickBot="1">
      <c r="B7" s="6"/>
      <c r="C7" s="7" t="s">
        <v>38</v>
      </c>
    </row>
    <row r="8" spans="1:3" ht="67.5" customHeight="1" thickBot="1">
      <c r="A8" s="29" t="s">
        <v>13</v>
      </c>
      <c r="B8" s="30" t="s">
        <v>14</v>
      </c>
      <c r="C8" s="30"/>
    </row>
    <row r="9" spans="1:3" s="2" customFormat="1" ht="18">
      <c r="A9" s="8" t="s">
        <v>37</v>
      </c>
      <c r="B9" s="31">
        <v>11010000</v>
      </c>
      <c r="C9" s="9">
        <v>18627000</v>
      </c>
    </row>
    <row r="10" spans="1:3" s="2" customFormat="1" ht="36">
      <c r="A10" s="8" t="s">
        <v>62</v>
      </c>
      <c r="B10" s="31">
        <v>14060300</v>
      </c>
      <c r="C10" s="9">
        <v>70000</v>
      </c>
    </row>
    <row r="11" spans="1:3" s="2" customFormat="1" ht="36">
      <c r="A11" s="8" t="s">
        <v>44</v>
      </c>
      <c r="B11" s="31">
        <v>14070000</v>
      </c>
      <c r="C11" s="9">
        <v>2100000</v>
      </c>
    </row>
    <row r="12" spans="1:3" s="2" customFormat="1" ht="18">
      <c r="A12" s="8" t="s">
        <v>45</v>
      </c>
      <c r="B12" s="31">
        <v>16050000</v>
      </c>
      <c r="C12" s="9">
        <v>3650000</v>
      </c>
    </row>
    <row r="13" spans="1:3" s="2" customFormat="1" ht="18">
      <c r="A13" s="8" t="s">
        <v>16</v>
      </c>
      <c r="B13" s="31">
        <v>22090000</v>
      </c>
      <c r="C13" s="9">
        <v>370000</v>
      </c>
    </row>
    <row r="14" spans="1:3" s="2" customFormat="1" ht="18">
      <c r="A14" s="8" t="s">
        <v>46</v>
      </c>
      <c r="B14" s="31">
        <v>23000000</v>
      </c>
      <c r="C14" s="9">
        <v>20000</v>
      </c>
    </row>
    <row r="15" spans="1:3" s="2" customFormat="1" ht="36">
      <c r="A15" s="8" t="s">
        <v>47</v>
      </c>
      <c r="B15" s="31">
        <v>11020200</v>
      </c>
      <c r="C15" s="9">
        <v>280000</v>
      </c>
    </row>
    <row r="16" spans="1:3" s="2" customFormat="1" ht="54">
      <c r="A16" s="8" t="s">
        <v>59</v>
      </c>
      <c r="B16" s="31">
        <v>13010200</v>
      </c>
      <c r="C16" s="9">
        <v>1000</v>
      </c>
    </row>
    <row r="17" spans="1:3" s="2" customFormat="1" ht="18" hidden="1">
      <c r="A17" s="8" t="s">
        <v>48</v>
      </c>
      <c r="B17" s="31">
        <v>13030200</v>
      </c>
      <c r="C17" s="9"/>
    </row>
    <row r="18" spans="1:3" s="2" customFormat="1" ht="18">
      <c r="A18" s="8" t="s">
        <v>43</v>
      </c>
      <c r="B18" s="31">
        <v>13050000</v>
      </c>
      <c r="C18" s="9">
        <v>1770000</v>
      </c>
    </row>
    <row r="19" spans="1:3" s="2" customFormat="1" ht="21.75" customHeight="1">
      <c r="A19" s="8" t="s">
        <v>4</v>
      </c>
      <c r="B19" s="31">
        <v>14060100</v>
      </c>
      <c r="C19" s="9">
        <v>10000</v>
      </c>
    </row>
    <row r="20" spans="1:3" s="2" customFormat="1" ht="21.75" customHeight="1">
      <c r="A20" s="8" t="s">
        <v>49</v>
      </c>
      <c r="B20" s="31">
        <v>16010000</v>
      </c>
      <c r="C20" s="9">
        <v>1209500</v>
      </c>
    </row>
    <row r="21" spans="1:3" s="2" customFormat="1" ht="21.75" customHeight="1" hidden="1">
      <c r="A21" s="8" t="s">
        <v>15</v>
      </c>
      <c r="B21" s="31">
        <v>16030000</v>
      </c>
      <c r="C21" s="9"/>
    </row>
    <row r="22" spans="1:3" s="2" customFormat="1" ht="36">
      <c r="A22" s="8" t="s">
        <v>50</v>
      </c>
      <c r="B22" s="31">
        <v>16040100</v>
      </c>
      <c r="C22" s="9">
        <v>100</v>
      </c>
    </row>
    <row r="23" spans="1:3" s="2" customFormat="1" ht="36" hidden="1">
      <c r="A23" s="8" t="s">
        <v>51</v>
      </c>
      <c r="B23" s="31">
        <v>21040000</v>
      </c>
      <c r="C23" s="9"/>
    </row>
    <row r="24" spans="1:3" s="2" customFormat="1" ht="36" hidden="1">
      <c r="A24" s="8" t="s">
        <v>52</v>
      </c>
      <c r="B24" s="31">
        <v>22080400</v>
      </c>
      <c r="C24" s="9"/>
    </row>
    <row r="25" spans="1:3" s="2" customFormat="1" ht="54">
      <c r="A25" s="8" t="s">
        <v>60</v>
      </c>
      <c r="B25" s="31">
        <v>24030000</v>
      </c>
      <c r="C25" s="9">
        <v>500</v>
      </c>
    </row>
    <row r="26" spans="1:3" s="2" customFormat="1" ht="18.75" thickBot="1">
      <c r="A26" s="8" t="s">
        <v>17</v>
      </c>
      <c r="B26" s="31">
        <v>24060300</v>
      </c>
      <c r="C26" s="9">
        <v>5000</v>
      </c>
    </row>
    <row r="27" spans="1:3" s="2" customFormat="1" ht="29.25" customHeight="1" thickBot="1">
      <c r="A27" s="10" t="s">
        <v>26</v>
      </c>
      <c r="B27" s="33"/>
      <c r="C27" s="11">
        <f>SUM(C9:C26)</f>
        <v>28113100</v>
      </c>
    </row>
    <row r="28" spans="1:3" ht="4.5" customHeight="1" hidden="1">
      <c r="A28" s="12" t="s">
        <v>20</v>
      </c>
      <c r="B28" s="12"/>
      <c r="C28" s="13"/>
    </row>
    <row r="29" spans="1:3" s="2" customFormat="1" ht="21.75" customHeight="1" hidden="1">
      <c r="A29" s="8" t="s">
        <v>53</v>
      </c>
      <c r="B29" s="31">
        <v>12020000</v>
      </c>
      <c r="C29" s="9"/>
    </row>
    <row r="30" spans="1:3" s="2" customFormat="1" ht="21.75" customHeight="1" hidden="1">
      <c r="A30" s="8" t="s">
        <v>54</v>
      </c>
      <c r="B30" s="31">
        <v>14071500</v>
      </c>
      <c r="C30" s="9"/>
    </row>
    <row r="31" spans="1:3" s="2" customFormat="1" ht="36" hidden="1">
      <c r="A31" s="8" t="s">
        <v>36</v>
      </c>
      <c r="B31" s="31">
        <v>24061600</v>
      </c>
      <c r="C31" s="9"/>
    </row>
    <row r="32" spans="1:3" s="2" customFormat="1" ht="18" hidden="1">
      <c r="A32" s="8" t="s">
        <v>55</v>
      </c>
      <c r="B32" s="31">
        <v>25000000</v>
      </c>
      <c r="C32" s="9">
        <v>1433815</v>
      </c>
    </row>
    <row r="33" spans="1:3" s="2" customFormat="1" ht="36" hidden="1">
      <c r="A33" s="8" t="s">
        <v>56</v>
      </c>
      <c r="B33" s="31">
        <v>50080000</v>
      </c>
      <c r="C33" s="9"/>
    </row>
    <row r="34" spans="1:3" s="2" customFormat="1" ht="54.75" hidden="1" thickBot="1">
      <c r="A34" s="8" t="s">
        <v>61</v>
      </c>
      <c r="B34" s="31">
        <v>50110000</v>
      </c>
      <c r="C34" s="9">
        <v>40000</v>
      </c>
    </row>
    <row r="35" spans="1:3" ht="18.75" hidden="1" thickBot="1">
      <c r="A35" s="14" t="s">
        <v>0</v>
      </c>
      <c r="B35" s="14"/>
      <c r="C35" s="15">
        <f>C36+C37</f>
        <v>0</v>
      </c>
    </row>
    <row r="36" spans="1:3" s="2" customFormat="1" ht="17.25" customHeight="1" hidden="1">
      <c r="A36" s="16" t="s">
        <v>3</v>
      </c>
      <c r="B36" s="34">
        <v>310300</v>
      </c>
      <c r="C36" s="17"/>
    </row>
    <row r="37" spans="1:3" ht="15.75" customHeight="1" hidden="1" thickBot="1">
      <c r="A37" s="18" t="s">
        <v>21</v>
      </c>
      <c r="B37" s="35">
        <v>330100</v>
      </c>
      <c r="C37" s="19"/>
    </row>
    <row r="38" spans="1:3" s="2" customFormat="1" ht="22.5" customHeight="1" hidden="1" thickBot="1">
      <c r="A38" s="20" t="s">
        <v>27</v>
      </c>
      <c r="B38" s="36"/>
      <c r="C38" s="11">
        <f>SUM(C29:C35)</f>
        <v>1473815</v>
      </c>
    </row>
    <row r="39" spans="1:3" ht="18.75" hidden="1" thickBot="1">
      <c r="A39" s="21" t="s">
        <v>9</v>
      </c>
      <c r="B39" s="37">
        <v>400000</v>
      </c>
      <c r="C39" s="47">
        <f>C40</f>
        <v>0</v>
      </c>
    </row>
    <row r="40" spans="1:3" ht="18.75" hidden="1" thickBot="1">
      <c r="A40" s="22" t="s">
        <v>10</v>
      </c>
      <c r="B40" s="38">
        <v>410300</v>
      </c>
      <c r="C40" s="48"/>
    </row>
    <row r="41" spans="1:3" ht="75.75" hidden="1" thickBot="1">
      <c r="A41" s="23" t="s">
        <v>5</v>
      </c>
      <c r="B41" s="39"/>
      <c r="C41" s="48"/>
    </row>
    <row r="42" spans="1:3" ht="57" hidden="1" thickBot="1">
      <c r="A42" s="23" t="s">
        <v>6</v>
      </c>
      <c r="B42" s="40">
        <v>410306</v>
      </c>
      <c r="C42" s="48"/>
    </row>
    <row r="43" spans="1:3" ht="57" hidden="1" thickBot="1">
      <c r="A43" s="23" t="s">
        <v>7</v>
      </c>
      <c r="B43" s="40"/>
      <c r="C43" s="48"/>
    </row>
    <row r="44" spans="1:3" ht="75.75" hidden="1" thickBot="1">
      <c r="A44" s="24" t="s">
        <v>8</v>
      </c>
      <c r="B44" s="41"/>
      <c r="C44" s="49"/>
    </row>
    <row r="45" spans="1:3" ht="24" customHeight="1" hidden="1" thickBot="1">
      <c r="A45" s="25" t="s">
        <v>24</v>
      </c>
      <c r="B45" s="25"/>
      <c r="C45" s="50">
        <f>C27+C38+C39</f>
        <v>29586915</v>
      </c>
    </row>
    <row r="46" spans="1:3" ht="18.75" hidden="1" thickBot="1">
      <c r="A46" s="42" t="s">
        <v>11</v>
      </c>
      <c r="B46" s="43">
        <v>410203</v>
      </c>
      <c r="C46" s="44"/>
    </row>
    <row r="47" spans="1:3" ht="2.25" customHeight="1" hidden="1" thickBot="1">
      <c r="A47" s="45" t="s">
        <v>12</v>
      </c>
      <c r="B47" s="45"/>
      <c r="C47" s="46">
        <f>C45+C46</f>
        <v>29586915</v>
      </c>
    </row>
    <row r="49" ht="13.5" customHeight="1" thickBot="1"/>
    <row r="50" spans="1:3" s="28" customFormat="1" ht="55.5" customHeight="1" thickBot="1">
      <c r="A50" s="29" t="s">
        <v>13</v>
      </c>
      <c r="B50" s="30" t="s">
        <v>14</v>
      </c>
      <c r="C50" s="30"/>
    </row>
    <row r="51" spans="1:3" s="32" customFormat="1" ht="34.5" customHeight="1">
      <c r="A51" s="8" t="s">
        <v>74</v>
      </c>
      <c r="B51" s="31">
        <v>12020000</v>
      </c>
      <c r="C51" s="9">
        <v>1285000</v>
      </c>
    </row>
    <row r="52" spans="1:3" s="32" customFormat="1" ht="54.75" thickBot="1">
      <c r="A52" s="8" t="s">
        <v>54</v>
      </c>
      <c r="B52" s="31">
        <v>14071500</v>
      </c>
      <c r="C52" s="9">
        <v>27000</v>
      </c>
    </row>
    <row r="53" spans="1:3" s="32" customFormat="1" ht="29.25" customHeight="1" thickBot="1">
      <c r="A53" s="10" t="s">
        <v>27</v>
      </c>
      <c r="B53" s="33"/>
      <c r="C53" s="11">
        <f>SUM(C51:C52)</f>
        <v>1312000</v>
      </c>
    </row>
    <row r="54" s="28" customFormat="1" ht="18">
      <c r="A54" s="52"/>
    </row>
    <row r="55" s="28" customFormat="1" ht="18">
      <c r="A55" s="52"/>
    </row>
    <row r="56" s="28" customFormat="1" ht="18">
      <c r="A56" s="52"/>
    </row>
    <row r="57" s="28" customFormat="1" ht="18">
      <c r="A57" s="52"/>
    </row>
    <row r="58" spans="1:3" s="28" customFormat="1" ht="18">
      <c r="A58" s="26" t="s">
        <v>39</v>
      </c>
      <c r="B58" s="26"/>
      <c r="C58" s="26"/>
    </row>
    <row r="59" spans="1:3" s="28" customFormat="1" ht="18">
      <c r="A59" s="26" t="s">
        <v>40</v>
      </c>
      <c r="B59" s="26"/>
      <c r="C59" s="26"/>
    </row>
    <row r="60" spans="1:3" s="28" customFormat="1" ht="18">
      <c r="A60" s="26" t="s">
        <v>41</v>
      </c>
      <c r="B60" s="26"/>
      <c r="C60" s="27" t="s">
        <v>42</v>
      </c>
    </row>
  </sheetData>
  <mergeCells count="6">
    <mergeCell ref="A5:C5"/>
    <mergeCell ref="A6:C6"/>
    <mergeCell ref="B1:C1"/>
    <mergeCell ref="B2:C2"/>
    <mergeCell ref="B3:C3"/>
    <mergeCell ref="B4:C4"/>
  </mergeCells>
  <printOptions/>
  <pageMargins left="1.1811023622047245" right="0.3937007874015748" top="0.7874015748031497" bottom="0.2362204724409449" header="0.4724409448818898" footer="0.1968503937007874"/>
  <pageSetup horizontalDpi="180" verticalDpi="18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0"/>
  <sheetViews>
    <sheetView showGridLines="0" zoomScale="75" zoomScaleNormal="75" workbookViewId="0" topLeftCell="A1">
      <selection activeCell="C53" sqref="C53"/>
    </sheetView>
  </sheetViews>
  <sheetFormatPr defaultColWidth="9.00390625" defaultRowHeight="12.75"/>
  <cols>
    <col min="1" max="1" width="75.75390625" style="28" customWidth="1"/>
    <col min="2" max="2" width="13.25390625" style="28" customWidth="1"/>
    <col min="3" max="3" width="27.125" style="28" customWidth="1"/>
    <col min="4" max="16384" width="9.125" style="1" customWidth="1"/>
  </cols>
  <sheetData>
    <row r="1" spans="2:3" ht="18">
      <c r="B1" s="56" t="s">
        <v>29</v>
      </c>
      <c r="C1" s="56"/>
    </row>
    <row r="2" spans="2:3" ht="18">
      <c r="B2" s="56" t="s">
        <v>22</v>
      </c>
      <c r="C2" s="56"/>
    </row>
    <row r="3" spans="2:3" ht="18">
      <c r="B3" s="56" t="s">
        <v>63</v>
      </c>
      <c r="C3" s="56"/>
    </row>
    <row r="4" spans="2:3" ht="18">
      <c r="B4" s="56" t="s">
        <v>23</v>
      </c>
      <c r="C4" s="56"/>
    </row>
    <row r="5" spans="1:3" ht="69.75" customHeight="1">
      <c r="A5" s="55" t="s">
        <v>64</v>
      </c>
      <c r="B5" s="55"/>
      <c r="C5" s="55"/>
    </row>
    <row r="6" spans="1:3" ht="20.25">
      <c r="A6" s="55" t="s">
        <v>65</v>
      </c>
      <c r="B6" s="55"/>
      <c r="C6" s="55"/>
    </row>
    <row r="7" spans="2:3" ht="27.75" customHeight="1" thickBot="1">
      <c r="B7" s="6"/>
      <c r="C7" s="7" t="s">
        <v>38</v>
      </c>
    </row>
    <row r="8" spans="1:3" ht="67.5" customHeight="1" thickBot="1">
      <c r="A8" s="29" t="s">
        <v>13</v>
      </c>
      <c r="B8" s="30" t="s">
        <v>14</v>
      </c>
      <c r="C8" s="30"/>
    </row>
    <row r="9" spans="1:3" s="2" customFormat="1" ht="21.75" customHeight="1">
      <c r="A9" s="8" t="s">
        <v>37</v>
      </c>
      <c r="B9" s="31">
        <v>11010000</v>
      </c>
      <c r="C9" s="9">
        <v>23800000</v>
      </c>
    </row>
    <row r="10" spans="1:3" s="2" customFormat="1" ht="36">
      <c r="A10" s="8" t="s">
        <v>62</v>
      </c>
      <c r="B10" s="31">
        <v>14060300</v>
      </c>
      <c r="C10" s="9">
        <v>75000</v>
      </c>
    </row>
    <row r="11" spans="1:3" s="2" customFormat="1" ht="36">
      <c r="A11" s="8" t="s">
        <v>44</v>
      </c>
      <c r="B11" s="31">
        <v>14070000</v>
      </c>
      <c r="C11" s="9">
        <v>3500000</v>
      </c>
    </row>
    <row r="12" spans="1:3" s="2" customFormat="1" ht="21.75" customHeight="1">
      <c r="A12" s="8" t="s">
        <v>45</v>
      </c>
      <c r="B12" s="31">
        <v>16050000</v>
      </c>
      <c r="C12" s="9">
        <v>5100000</v>
      </c>
    </row>
    <row r="13" spans="1:3" s="2" customFormat="1" ht="21.75" customHeight="1">
      <c r="A13" s="8" t="s">
        <v>16</v>
      </c>
      <c r="B13" s="31">
        <v>22090000</v>
      </c>
      <c r="C13" s="9">
        <v>370000</v>
      </c>
    </row>
    <row r="14" spans="1:3" s="2" customFormat="1" ht="21.75" customHeight="1">
      <c r="A14" s="8" t="s">
        <v>46</v>
      </c>
      <c r="B14" s="31">
        <v>23000000</v>
      </c>
      <c r="C14" s="9">
        <v>1000</v>
      </c>
    </row>
    <row r="15" spans="1:3" s="2" customFormat="1" ht="36">
      <c r="A15" s="8" t="s">
        <v>47</v>
      </c>
      <c r="B15" s="31">
        <v>11020200</v>
      </c>
      <c r="C15" s="9">
        <v>700000</v>
      </c>
    </row>
    <row r="16" spans="1:3" s="2" customFormat="1" ht="54" hidden="1">
      <c r="A16" s="8" t="s">
        <v>59</v>
      </c>
      <c r="B16" s="31">
        <v>13010200</v>
      </c>
      <c r="C16" s="9"/>
    </row>
    <row r="17" spans="1:3" s="2" customFormat="1" ht="21.75" customHeight="1">
      <c r="A17" s="8" t="s">
        <v>48</v>
      </c>
      <c r="B17" s="31">
        <v>13030200</v>
      </c>
      <c r="C17" s="9">
        <v>500000</v>
      </c>
    </row>
    <row r="18" spans="1:3" s="2" customFormat="1" ht="21.75" customHeight="1">
      <c r="A18" s="8" t="s">
        <v>43</v>
      </c>
      <c r="B18" s="31">
        <v>13050000</v>
      </c>
      <c r="C18" s="9">
        <v>2350000</v>
      </c>
    </row>
    <row r="19" spans="1:3" s="2" customFormat="1" ht="21.75" customHeight="1">
      <c r="A19" s="8" t="s">
        <v>4</v>
      </c>
      <c r="B19" s="31">
        <v>14060100</v>
      </c>
      <c r="C19" s="9">
        <v>12000</v>
      </c>
    </row>
    <row r="20" spans="1:3" s="2" customFormat="1" ht="21.75" customHeight="1">
      <c r="A20" s="8" t="s">
        <v>49</v>
      </c>
      <c r="B20" s="31">
        <v>16010000</v>
      </c>
      <c r="C20" s="9">
        <v>891250</v>
      </c>
    </row>
    <row r="21" spans="1:3" s="2" customFormat="1" ht="21.75" customHeight="1" hidden="1">
      <c r="A21" s="8" t="s">
        <v>15</v>
      </c>
      <c r="B21" s="31">
        <v>16030000</v>
      </c>
      <c r="C21" s="9"/>
    </row>
    <row r="22" spans="1:3" s="2" customFormat="1" ht="36" hidden="1">
      <c r="A22" s="8" t="s">
        <v>50</v>
      </c>
      <c r="B22" s="31">
        <v>16040100</v>
      </c>
      <c r="C22" s="9"/>
    </row>
    <row r="23" spans="1:3" s="2" customFormat="1" ht="36" hidden="1">
      <c r="A23" s="8" t="s">
        <v>51</v>
      </c>
      <c r="B23" s="31">
        <v>21040000</v>
      </c>
      <c r="C23" s="9"/>
    </row>
    <row r="24" spans="1:3" s="2" customFormat="1" ht="36" hidden="1">
      <c r="A24" s="8" t="s">
        <v>52</v>
      </c>
      <c r="B24" s="31">
        <v>22080400</v>
      </c>
      <c r="C24" s="9"/>
    </row>
    <row r="25" spans="1:3" s="2" customFormat="1" ht="54">
      <c r="A25" s="8" t="s">
        <v>60</v>
      </c>
      <c r="B25" s="31">
        <v>24030000</v>
      </c>
      <c r="C25" s="9">
        <v>3000</v>
      </c>
    </row>
    <row r="26" spans="1:3" s="2" customFormat="1" ht="18.75" thickBot="1">
      <c r="A26" s="8" t="s">
        <v>17</v>
      </c>
      <c r="B26" s="31">
        <v>24060300</v>
      </c>
      <c r="C26" s="9">
        <v>15000</v>
      </c>
    </row>
    <row r="27" spans="1:3" s="2" customFormat="1" ht="29.25" customHeight="1" thickBot="1">
      <c r="A27" s="10" t="s">
        <v>26</v>
      </c>
      <c r="B27" s="33"/>
      <c r="C27" s="11">
        <f>SUM(C9:C26)</f>
        <v>37317250</v>
      </c>
    </row>
    <row r="28" spans="1:3" ht="4.5" customHeight="1" hidden="1">
      <c r="A28" s="12" t="s">
        <v>20</v>
      </c>
      <c r="B28" s="12"/>
      <c r="C28" s="13"/>
    </row>
    <row r="29" spans="1:3" s="2" customFormat="1" ht="21.75" customHeight="1" hidden="1">
      <c r="A29" s="8" t="s">
        <v>53</v>
      </c>
      <c r="B29" s="31">
        <v>12020000</v>
      </c>
      <c r="C29" s="9"/>
    </row>
    <row r="30" spans="1:3" s="2" customFormat="1" ht="21.75" customHeight="1" hidden="1">
      <c r="A30" s="8" t="s">
        <v>54</v>
      </c>
      <c r="B30" s="31">
        <v>14071500</v>
      </c>
      <c r="C30" s="9"/>
    </row>
    <row r="31" spans="1:3" s="2" customFormat="1" ht="36" hidden="1">
      <c r="A31" s="8" t="s">
        <v>36</v>
      </c>
      <c r="B31" s="31">
        <v>24061600</v>
      </c>
      <c r="C31" s="9"/>
    </row>
    <row r="32" spans="1:3" s="2" customFormat="1" ht="21.75" customHeight="1" hidden="1">
      <c r="A32" s="8" t="s">
        <v>55</v>
      </c>
      <c r="B32" s="31">
        <v>25000000</v>
      </c>
      <c r="C32" s="9">
        <v>2133514</v>
      </c>
    </row>
    <row r="33" spans="1:3" s="2" customFormat="1" ht="21.75" customHeight="1" hidden="1">
      <c r="A33" s="8" t="s">
        <v>56</v>
      </c>
      <c r="B33" s="31">
        <v>50080000</v>
      </c>
      <c r="C33" s="9"/>
    </row>
    <row r="34" spans="1:3" s="2" customFormat="1" ht="21.75" customHeight="1" hidden="1" thickBot="1">
      <c r="A34" s="8" t="s">
        <v>61</v>
      </c>
      <c r="B34" s="31">
        <v>50110000</v>
      </c>
      <c r="C34" s="9">
        <v>98000</v>
      </c>
    </row>
    <row r="35" spans="1:3" ht="18.75" hidden="1" thickBot="1">
      <c r="A35" s="14" t="s">
        <v>0</v>
      </c>
      <c r="B35" s="14"/>
      <c r="C35" s="15">
        <f>C36+C37</f>
        <v>0</v>
      </c>
    </row>
    <row r="36" spans="1:3" s="2" customFormat="1" ht="17.25" customHeight="1" hidden="1">
      <c r="A36" s="16" t="s">
        <v>3</v>
      </c>
      <c r="B36" s="34">
        <v>310300</v>
      </c>
      <c r="C36" s="17"/>
    </row>
    <row r="37" spans="1:3" ht="15.75" customHeight="1" hidden="1" thickBot="1">
      <c r="A37" s="18" t="s">
        <v>21</v>
      </c>
      <c r="B37" s="35">
        <v>330100</v>
      </c>
      <c r="C37" s="19"/>
    </row>
    <row r="38" spans="1:3" s="2" customFormat="1" ht="22.5" customHeight="1" hidden="1" thickBot="1">
      <c r="A38" s="20" t="s">
        <v>27</v>
      </c>
      <c r="B38" s="36"/>
      <c r="C38" s="11">
        <f>SUM(C29:C35)</f>
        <v>2231514</v>
      </c>
    </row>
    <row r="39" spans="1:3" ht="18.75" hidden="1" thickBot="1">
      <c r="A39" s="21" t="s">
        <v>9</v>
      </c>
      <c r="B39" s="37">
        <v>400000</v>
      </c>
      <c r="C39" s="47">
        <f>C40</f>
        <v>0</v>
      </c>
    </row>
    <row r="40" spans="1:3" ht="18.75" hidden="1" thickBot="1">
      <c r="A40" s="22" t="s">
        <v>10</v>
      </c>
      <c r="B40" s="38">
        <v>410300</v>
      </c>
      <c r="C40" s="48"/>
    </row>
    <row r="41" spans="1:3" ht="75.75" hidden="1" thickBot="1">
      <c r="A41" s="23" t="s">
        <v>5</v>
      </c>
      <c r="B41" s="39"/>
      <c r="C41" s="48"/>
    </row>
    <row r="42" spans="1:3" ht="57" hidden="1" thickBot="1">
      <c r="A42" s="23" t="s">
        <v>6</v>
      </c>
      <c r="B42" s="40">
        <v>410306</v>
      </c>
      <c r="C42" s="48"/>
    </row>
    <row r="43" spans="1:3" ht="57" hidden="1" thickBot="1">
      <c r="A43" s="23" t="s">
        <v>7</v>
      </c>
      <c r="B43" s="40"/>
      <c r="C43" s="48"/>
    </row>
    <row r="44" spans="1:3" ht="75.75" hidden="1" thickBot="1">
      <c r="A44" s="24" t="s">
        <v>8</v>
      </c>
      <c r="B44" s="41"/>
      <c r="C44" s="49"/>
    </row>
    <row r="45" spans="1:3" ht="24" customHeight="1" hidden="1" thickBot="1">
      <c r="A45" s="25" t="s">
        <v>24</v>
      </c>
      <c r="B45" s="25"/>
      <c r="C45" s="50">
        <f>C27+C38+C39</f>
        <v>39548764</v>
      </c>
    </row>
    <row r="46" spans="1:3" ht="18.75" hidden="1" thickBot="1">
      <c r="A46" s="42" t="s">
        <v>11</v>
      </c>
      <c r="B46" s="43">
        <v>410203</v>
      </c>
      <c r="C46" s="44"/>
    </row>
    <row r="47" spans="1:3" ht="2.25" customHeight="1" hidden="1" thickBot="1">
      <c r="A47" s="45" t="s">
        <v>12</v>
      </c>
      <c r="B47" s="45"/>
      <c r="C47" s="46">
        <f>C45+C46</f>
        <v>39548764</v>
      </c>
    </row>
    <row r="49" ht="13.5" customHeight="1" thickBot="1"/>
    <row r="50" spans="1:3" s="28" customFormat="1" ht="52.5" customHeight="1" thickBot="1">
      <c r="A50" s="29" t="s">
        <v>13</v>
      </c>
      <c r="B50" s="30" t="s">
        <v>14</v>
      </c>
      <c r="C50" s="30"/>
    </row>
    <row r="51" spans="1:3" s="32" customFormat="1" ht="34.5" customHeight="1">
      <c r="A51" s="8" t="s">
        <v>74</v>
      </c>
      <c r="B51" s="31">
        <v>12020000</v>
      </c>
      <c r="C51" s="9">
        <v>1504000</v>
      </c>
    </row>
    <row r="52" spans="1:3" s="32" customFormat="1" ht="54.75" thickBot="1">
      <c r="A52" s="8" t="s">
        <v>54</v>
      </c>
      <c r="B52" s="31">
        <v>14071500</v>
      </c>
      <c r="C52" s="9">
        <v>33000</v>
      </c>
    </row>
    <row r="53" spans="1:3" s="32" customFormat="1" ht="29.25" customHeight="1" thickBot="1">
      <c r="A53" s="10" t="s">
        <v>27</v>
      </c>
      <c r="B53" s="33"/>
      <c r="C53" s="11">
        <f>SUM(C51:C52)</f>
        <v>1537000</v>
      </c>
    </row>
    <row r="54" s="28" customFormat="1" ht="18">
      <c r="A54" s="52"/>
    </row>
    <row r="55" s="28" customFormat="1" ht="18">
      <c r="A55" s="52"/>
    </row>
    <row r="56" s="28" customFormat="1" ht="18">
      <c r="A56" s="52"/>
    </row>
    <row r="57" s="28" customFormat="1" ht="18">
      <c r="A57" s="52"/>
    </row>
    <row r="58" spans="1:3" s="28" customFormat="1" ht="18">
      <c r="A58" s="26" t="s">
        <v>39</v>
      </c>
      <c r="B58" s="26"/>
      <c r="C58" s="26"/>
    </row>
    <row r="59" spans="1:3" s="28" customFormat="1" ht="18">
      <c r="A59" s="26" t="s">
        <v>40</v>
      </c>
      <c r="B59" s="26"/>
      <c r="C59" s="26"/>
    </row>
    <row r="60" spans="1:3" s="28" customFormat="1" ht="18">
      <c r="A60" s="26" t="s">
        <v>41</v>
      </c>
      <c r="B60" s="26"/>
      <c r="C60" s="27" t="s">
        <v>42</v>
      </c>
    </row>
  </sheetData>
  <mergeCells count="6">
    <mergeCell ref="A5:C5"/>
    <mergeCell ref="A6:C6"/>
    <mergeCell ref="B1:C1"/>
    <mergeCell ref="B2:C2"/>
    <mergeCell ref="B3:C3"/>
    <mergeCell ref="B4:C4"/>
  </mergeCells>
  <printOptions/>
  <pageMargins left="1.1811023622047245" right="0.3937007874015748" top="0.7874015748031497" bottom="0.2362204724409449" header="0.4724409448818898" footer="0.1968503937007874"/>
  <pageSetup horizontalDpi="180" verticalDpi="18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0"/>
  <sheetViews>
    <sheetView showGridLines="0" zoomScale="75" zoomScaleNormal="75" workbookViewId="0" topLeftCell="A1">
      <selection activeCell="C53" sqref="C53"/>
    </sheetView>
  </sheetViews>
  <sheetFormatPr defaultColWidth="9.00390625" defaultRowHeight="12.75"/>
  <cols>
    <col min="1" max="1" width="75.75390625" style="28" customWidth="1"/>
    <col min="2" max="2" width="13.25390625" style="28" customWidth="1"/>
    <col min="3" max="3" width="27.125" style="28" customWidth="1"/>
    <col min="4" max="16384" width="9.125" style="1" customWidth="1"/>
  </cols>
  <sheetData>
    <row r="1" spans="2:3" ht="18">
      <c r="B1" s="56" t="s">
        <v>31</v>
      </c>
      <c r="C1" s="56"/>
    </row>
    <row r="2" spans="2:3" ht="18">
      <c r="B2" s="56" t="s">
        <v>22</v>
      </c>
      <c r="C2" s="56"/>
    </row>
    <row r="3" spans="2:3" ht="18">
      <c r="B3" s="56" t="s">
        <v>63</v>
      </c>
      <c r="C3" s="56"/>
    </row>
    <row r="4" spans="2:3" ht="18">
      <c r="B4" s="56" t="s">
        <v>23</v>
      </c>
      <c r="C4" s="56"/>
    </row>
    <row r="5" spans="1:3" ht="69.75" customHeight="1">
      <c r="A5" s="55" t="s">
        <v>64</v>
      </c>
      <c r="B5" s="55"/>
      <c r="C5" s="55"/>
    </row>
    <row r="6" spans="1:3" ht="20.25">
      <c r="A6" s="55" t="s">
        <v>66</v>
      </c>
      <c r="B6" s="55"/>
      <c r="C6" s="55"/>
    </row>
    <row r="7" spans="2:3" ht="27.75" customHeight="1" thickBot="1">
      <c r="B7" s="6"/>
      <c r="C7" s="7" t="s">
        <v>38</v>
      </c>
    </row>
    <row r="8" spans="1:3" ht="67.5" customHeight="1" thickBot="1">
      <c r="A8" s="29" t="s">
        <v>13</v>
      </c>
      <c r="B8" s="30" t="s">
        <v>14</v>
      </c>
      <c r="C8" s="30"/>
    </row>
    <row r="9" spans="1:3" s="2" customFormat="1" ht="21.75" customHeight="1">
      <c r="A9" s="8" t="s">
        <v>37</v>
      </c>
      <c r="B9" s="31">
        <v>11010000</v>
      </c>
      <c r="C9" s="9">
        <v>45000000</v>
      </c>
    </row>
    <row r="10" spans="1:3" s="2" customFormat="1" ht="36">
      <c r="A10" s="8" t="s">
        <v>62</v>
      </c>
      <c r="B10" s="31">
        <v>14060300</v>
      </c>
      <c r="C10" s="9">
        <v>80000</v>
      </c>
    </row>
    <row r="11" spans="1:3" s="2" customFormat="1" ht="36">
      <c r="A11" s="8" t="s">
        <v>44</v>
      </c>
      <c r="B11" s="31">
        <v>14070000</v>
      </c>
      <c r="C11" s="9">
        <v>3300000</v>
      </c>
    </row>
    <row r="12" spans="1:3" s="2" customFormat="1" ht="21.75" customHeight="1">
      <c r="A12" s="8" t="s">
        <v>45</v>
      </c>
      <c r="B12" s="31">
        <v>16050000</v>
      </c>
      <c r="C12" s="9">
        <v>8100000</v>
      </c>
    </row>
    <row r="13" spans="1:3" s="2" customFormat="1" ht="21.75" customHeight="1">
      <c r="A13" s="8" t="s">
        <v>16</v>
      </c>
      <c r="B13" s="31">
        <v>22090000</v>
      </c>
      <c r="C13" s="9">
        <v>390000</v>
      </c>
    </row>
    <row r="14" spans="1:3" s="2" customFormat="1" ht="21.75" customHeight="1">
      <c r="A14" s="8" t="s">
        <v>46</v>
      </c>
      <c r="B14" s="31">
        <v>23000000</v>
      </c>
      <c r="C14" s="9">
        <v>5000</v>
      </c>
    </row>
    <row r="15" spans="1:3" s="2" customFormat="1" ht="36">
      <c r="A15" s="8" t="s">
        <v>47</v>
      </c>
      <c r="B15" s="31">
        <v>11020200</v>
      </c>
      <c r="C15" s="9">
        <v>1680000</v>
      </c>
    </row>
    <row r="16" spans="1:3" s="2" customFormat="1" ht="54" hidden="1">
      <c r="A16" s="8" t="s">
        <v>59</v>
      </c>
      <c r="B16" s="31">
        <v>13010200</v>
      </c>
      <c r="C16" s="9"/>
    </row>
    <row r="17" spans="1:3" s="2" customFormat="1" ht="21.75" customHeight="1" hidden="1">
      <c r="A17" s="8" t="s">
        <v>48</v>
      </c>
      <c r="B17" s="31">
        <v>13030200</v>
      </c>
      <c r="C17" s="9"/>
    </row>
    <row r="18" spans="1:3" s="2" customFormat="1" ht="21.75" customHeight="1">
      <c r="A18" s="8" t="s">
        <v>43</v>
      </c>
      <c r="B18" s="31">
        <v>13050000</v>
      </c>
      <c r="C18" s="9">
        <v>3500000</v>
      </c>
    </row>
    <row r="19" spans="1:3" s="2" customFormat="1" ht="21.75" customHeight="1">
      <c r="A19" s="8" t="s">
        <v>4</v>
      </c>
      <c r="B19" s="31">
        <v>14060100</v>
      </c>
      <c r="C19" s="9">
        <v>16000</v>
      </c>
    </row>
    <row r="20" spans="1:3" s="2" customFormat="1" ht="21.75" customHeight="1">
      <c r="A20" s="8" t="s">
        <v>49</v>
      </c>
      <c r="B20" s="31">
        <v>16010000</v>
      </c>
      <c r="C20" s="9">
        <v>959400</v>
      </c>
    </row>
    <row r="21" spans="1:3" s="2" customFormat="1" ht="21.75" customHeight="1" hidden="1">
      <c r="A21" s="8" t="s">
        <v>15</v>
      </c>
      <c r="B21" s="31">
        <v>16030000</v>
      </c>
      <c r="C21" s="9"/>
    </row>
    <row r="22" spans="1:3" s="2" customFormat="1" ht="36">
      <c r="A22" s="8" t="s">
        <v>50</v>
      </c>
      <c r="B22" s="31">
        <v>16040100</v>
      </c>
      <c r="C22" s="9">
        <v>5900</v>
      </c>
    </row>
    <row r="23" spans="1:3" s="2" customFormat="1" ht="36" hidden="1">
      <c r="A23" s="8" t="s">
        <v>51</v>
      </c>
      <c r="B23" s="31">
        <v>21040000</v>
      </c>
      <c r="C23" s="9"/>
    </row>
    <row r="24" spans="1:3" s="2" customFormat="1" ht="36" hidden="1">
      <c r="A24" s="8" t="s">
        <v>52</v>
      </c>
      <c r="B24" s="31">
        <v>22080400</v>
      </c>
      <c r="C24" s="9"/>
    </row>
    <row r="25" spans="1:3" s="2" customFormat="1" ht="54">
      <c r="A25" s="8" t="s">
        <v>60</v>
      </c>
      <c r="B25" s="31">
        <v>24030000</v>
      </c>
      <c r="C25" s="9">
        <v>2000</v>
      </c>
    </row>
    <row r="26" spans="1:3" s="2" customFormat="1" ht="21.75" customHeight="1" thickBot="1">
      <c r="A26" s="8" t="s">
        <v>17</v>
      </c>
      <c r="B26" s="31">
        <v>24060300</v>
      </c>
      <c r="C26" s="9">
        <v>5000</v>
      </c>
    </row>
    <row r="27" spans="1:3" s="2" customFormat="1" ht="29.25" customHeight="1" thickBot="1">
      <c r="A27" s="10" t="s">
        <v>26</v>
      </c>
      <c r="B27" s="33"/>
      <c r="C27" s="11">
        <f>SUM(C9:C26)</f>
        <v>63043300</v>
      </c>
    </row>
    <row r="28" spans="1:3" ht="4.5" customHeight="1" hidden="1">
      <c r="A28" s="12" t="s">
        <v>20</v>
      </c>
      <c r="B28" s="12"/>
      <c r="C28" s="13"/>
    </row>
    <row r="29" spans="1:3" s="2" customFormat="1" ht="21.75" customHeight="1" hidden="1">
      <c r="A29" s="8" t="s">
        <v>53</v>
      </c>
      <c r="B29" s="31">
        <v>12020000</v>
      </c>
      <c r="C29" s="9"/>
    </row>
    <row r="30" spans="1:3" s="2" customFormat="1" ht="21.75" customHeight="1" hidden="1">
      <c r="A30" s="8" t="s">
        <v>54</v>
      </c>
      <c r="B30" s="31">
        <v>14071500</v>
      </c>
      <c r="C30" s="9"/>
    </row>
    <row r="31" spans="1:3" s="2" customFormat="1" ht="36" hidden="1">
      <c r="A31" s="8" t="s">
        <v>36</v>
      </c>
      <c r="B31" s="31">
        <v>24061600</v>
      </c>
      <c r="C31" s="9"/>
    </row>
    <row r="32" spans="1:3" s="2" customFormat="1" ht="21.75" customHeight="1" hidden="1">
      <c r="A32" s="8" t="s">
        <v>55</v>
      </c>
      <c r="B32" s="31">
        <v>25000000</v>
      </c>
      <c r="C32" s="9">
        <v>2294991</v>
      </c>
    </row>
    <row r="33" spans="1:3" s="2" customFormat="1" ht="21.75" customHeight="1" hidden="1">
      <c r="A33" s="8" t="s">
        <v>56</v>
      </c>
      <c r="B33" s="31">
        <v>50080000</v>
      </c>
      <c r="C33" s="9"/>
    </row>
    <row r="34" spans="1:3" s="2" customFormat="1" ht="21.75" customHeight="1" hidden="1" thickBot="1">
      <c r="A34" s="8" t="s">
        <v>61</v>
      </c>
      <c r="B34" s="31">
        <v>50110000</v>
      </c>
      <c r="C34" s="9">
        <v>100000</v>
      </c>
    </row>
    <row r="35" spans="1:3" ht="18.75" hidden="1" thickBot="1">
      <c r="A35" s="14" t="s">
        <v>0</v>
      </c>
      <c r="B35" s="14"/>
      <c r="C35" s="15">
        <f>C36+C37</f>
        <v>0</v>
      </c>
    </row>
    <row r="36" spans="1:3" s="2" customFormat="1" ht="17.25" customHeight="1" hidden="1">
      <c r="A36" s="16" t="s">
        <v>3</v>
      </c>
      <c r="B36" s="34">
        <v>310300</v>
      </c>
      <c r="C36" s="17"/>
    </row>
    <row r="37" spans="1:3" ht="15.75" customHeight="1" hidden="1" thickBot="1">
      <c r="A37" s="18" t="s">
        <v>21</v>
      </c>
      <c r="B37" s="35">
        <v>330100</v>
      </c>
      <c r="C37" s="19"/>
    </row>
    <row r="38" spans="1:3" s="2" customFormat="1" ht="22.5" customHeight="1" hidden="1" thickBot="1">
      <c r="A38" s="20" t="s">
        <v>27</v>
      </c>
      <c r="B38" s="36"/>
      <c r="C38" s="11">
        <f>SUM(C29:C35)</f>
        <v>2394991</v>
      </c>
    </row>
    <row r="39" spans="1:3" ht="18.75" hidden="1" thickBot="1">
      <c r="A39" s="21" t="s">
        <v>9</v>
      </c>
      <c r="B39" s="37">
        <v>400000</v>
      </c>
      <c r="C39" s="47">
        <f>C40</f>
        <v>0</v>
      </c>
    </row>
    <row r="40" spans="1:3" ht="18" hidden="1">
      <c r="A40" s="22" t="s">
        <v>10</v>
      </c>
      <c r="B40" s="38">
        <v>410300</v>
      </c>
      <c r="C40" s="48"/>
    </row>
    <row r="41" spans="1:3" ht="75" hidden="1">
      <c r="A41" s="23" t="s">
        <v>5</v>
      </c>
      <c r="B41" s="39"/>
      <c r="C41" s="48"/>
    </row>
    <row r="42" spans="1:3" ht="56.25" hidden="1">
      <c r="A42" s="23" t="s">
        <v>6</v>
      </c>
      <c r="B42" s="40">
        <v>410306</v>
      </c>
      <c r="C42" s="48"/>
    </row>
    <row r="43" spans="1:3" ht="56.25" hidden="1">
      <c r="A43" s="23" t="s">
        <v>7</v>
      </c>
      <c r="B43" s="40"/>
      <c r="C43" s="48"/>
    </row>
    <row r="44" spans="1:3" ht="75.75" hidden="1" thickBot="1">
      <c r="A44" s="24" t="s">
        <v>8</v>
      </c>
      <c r="B44" s="41"/>
      <c r="C44" s="49"/>
    </row>
    <row r="45" spans="1:3" ht="24" customHeight="1" hidden="1" thickBot="1">
      <c r="A45" s="25" t="s">
        <v>24</v>
      </c>
      <c r="B45" s="25"/>
      <c r="C45" s="50">
        <f>C27+C38+C39</f>
        <v>65438291</v>
      </c>
    </row>
    <row r="46" spans="1:3" ht="18.75" hidden="1" thickBot="1">
      <c r="A46" s="42" t="s">
        <v>11</v>
      </c>
      <c r="B46" s="43">
        <v>410203</v>
      </c>
      <c r="C46" s="44"/>
    </row>
    <row r="47" spans="1:3" ht="2.25" customHeight="1" hidden="1" thickBot="1">
      <c r="A47" s="45" t="s">
        <v>12</v>
      </c>
      <c r="B47" s="45"/>
      <c r="C47" s="46">
        <f>C45+C46</f>
        <v>65438291</v>
      </c>
    </row>
    <row r="49" ht="13.5" customHeight="1" thickBot="1"/>
    <row r="50" spans="1:3" s="28" customFormat="1" ht="52.5" customHeight="1" thickBot="1">
      <c r="A50" s="29" t="s">
        <v>13</v>
      </c>
      <c r="B50" s="30" t="s">
        <v>14</v>
      </c>
      <c r="C50" s="30"/>
    </row>
    <row r="51" spans="1:3" s="32" customFormat="1" ht="34.5" customHeight="1">
      <c r="A51" s="8" t="s">
        <v>74</v>
      </c>
      <c r="B51" s="31">
        <v>12020000</v>
      </c>
      <c r="C51" s="9">
        <v>1550000</v>
      </c>
    </row>
    <row r="52" spans="1:3" s="32" customFormat="1" ht="54.75" thickBot="1">
      <c r="A52" s="8" t="s">
        <v>54</v>
      </c>
      <c r="B52" s="31">
        <v>14071500</v>
      </c>
      <c r="C52" s="9">
        <v>35000</v>
      </c>
    </row>
    <row r="53" spans="1:3" s="32" customFormat="1" ht="29.25" customHeight="1" thickBot="1">
      <c r="A53" s="10" t="s">
        <v>27</v>
      </c>
      <c r="B53" s="33"/>
      <c r="C53" s="11">
        <f>SUM(C51:C52)</f>
        <v>1585000</v>
      </c>
    </row>
    <row r="54" s="28" customFormat="1" ht="18">
      <c r="A54" s="52"/>
    </row>
    <row r="55" s="28" customFormat="1" ht="18">
      <c r="A55" s="52"/>
    </row>
    <row r="56" s="28" customFormat="1" ht="18">
      <c r="A56" s="52"/>
    </row>
    <row r="57" s="28" customFormat="1" ht="18">
      <c r="A57" s="52"/>
    </row>
    <row r="58" spans="1:3" s="28" customFormat="1" ht="18">
      <c r="A58" s="26" t="s">
        <v>39</v>
      </c>
      <c r="B58" s="26"/>
      <c r="C58" s="26"/>
    </row>
    <row r="59" spans="1:3" s="28" customFormat="1" ht="18">
      <c r="A59" s="26" t="s">
        <v>40</v>
      </c>
      <c r="B59" s="26"/>
      <c r="C59" s="26"/>
    </row>
    <row r="60" spans="1:3" s="28" customFormat="1" ht="18">
      <c r="A60" s="26" t="s">
        <v>41</v>
      </c>
      <c r="B60" s="26"/>
      <c r="C60" s="27" t="s">
        <v>42</v>
      </c>
    </row>
  </sheetData>
  <mergeCells count="6">
    <mergeCell ref="A5:C5"/>
    <mergeCell ref="A6:C6"/>
    <mergeCell ref="B1:C1"/>
    <mergeCell ref="B2:C2"/>
    <mergeCell ref="B3:C3"/>
    <mergeCell ref="B4:C4"/>
  </mergeCells>
  <printOptions/>
  <pageMargins left="1.1811023622047245" right="0.3937007874015748" top="0.7874015748031497" bottom="0.2362204724409449" header="0.4724409448818898" footer="0.1968503937007874"/>
  <pageSetup horizontalDpi="180" verticalDpi="18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5"/>
  <sheetViews>
    <sheetView showGridLines="0" zoomScale="75" zoomScaleNormal="75" workbookViewId="0" topLeftCell="A1">
      <selection activeCell="C58" sqref="C58"/>
    </sheetView>
  </sheetViews>
  <sheetFormatPr defaultColWidth="9.00390625" defaultRowHeight="12.75"/>
  <cols>
    <col min="1" max="1" width="75.75390625" style="28" customWidth="1"/>
    <col min="2" max="2" width="13.25390625" style="28" customWidth="1"/>
    <col min="3" max="3" width="27.125" style="28" customWidth="1"/>
    <col min="4" max="16384" width="9.125" style="1" customWidth="1"/>
  </cols>
  <sheetData>
    <row r="1" spans="2:3" ht="18">
      <c r="B1" s="56" t="s">
        <v>33</v>
      </c>
      <c r="C1" s="56"/>
    </row>
    <row r="2" spans="2:3" ht="18">
      <c r="B2" s="56" t="s">
        <v>22</v>
      </c>
      <c r="C2" s="56"/>
    </row>
    <row r="3" spans="2:3" ht="18">
      <c r="B3" s="56" t="s">
        <v>63</v>
      </c>
      <c r="C3" s="56"/>
    </row>
    <row r="4" spans="2:3" ht="18">
      <c r="B4" s="56" t="s">
        <v>23</v>
      </c>
      <c r="C4" s="56"/>
    </row>
    <row r="5" spans="1:3" ht="69.75" customHeight="1">
      <c r="A5" s="55" t="s">
        <v>64</v>
      </c>
      <c r="B5" s="55"/>
      <c r="C5" s="55"/>
    </row>
    <row r="6" spans="1:3" ht="20.25">
      <c r="A6" s="55" t="s">
        <v>67</v>
      </c>
      <c r="B6" s="55"/>
      <c r="C6" s="55"/>
    </row>
    <row r="7" spans="2:3" ht="27.75" customHeight="1" thickBot="1">
      <c r="B7" s="6"/>
      <c r="C7" s="7" t="s">
        <v>38</v>
      </c>
    </row>
    <row r="8" spans="1:3" ht="67.5" customHeight="1" thickBot="1">
      <c r="A8" s="29" t="s">
        <v>13</v>
      </c>
      <c r="B8" s="30" t="s">
        <v>14</v>
      </c>
      <c r="C8" s="30"/>
    </row>
    <row r="9" spans="1:3" s="2" customFormat="1" ht="21.75" customHeight="1">
      <c r="A9" s="8" t="s">
        <v>37</v>
      </c>
      <c r="B9" s="31">
        <v>11010000</v>
      </c>
      <c r="C9" s="9">
        <v>19150000</v>
      </c>
    </row>
    <row r="10" spans="1:3" s="2" customFormat="1" ht="36">
      <c r="A10" s="8" t="s">
        <v>62</v>
      </c>
      <c r="B10" s="31">
        <v>14060300</v>
      </c>
      <c r="C10" s="9">
        <v>75000</v>
      </c>
    </row>
    <row r="11" spans="1:3" s="2" customFormat="1" ht="36">
      <c r="A11" s="8" t="s">
        <v>44</v>
      </c>
      <c r="B11" s="31">
        <v>14070000</v>
      </c>
      <c r="C11" s="9">
        <v>1840000</v>
      </c>
    </row>
    <row r="12" spans="1:3" s="2" customFormat="1" ht="21.75" customHeight="1">
      <c r="A12" s="8" t="s">
        <v>45</v>
      </c>
      <c r="B12" s="31">
        <v>16050000</v>
      </c>
      <c r="C12" s="9">
        <v>4850000</v>
      </c>
    </row>
    <row r="13" spans="1:3" s="2" customFormat="1" ht="21.75" customHeight="1">
      <c r="A13" s="8" t="s">
        <v>16</v>
      </c>
      <c r="B13" s="31">
        <v>22090000</v>
      </c>
      <c r="C13" s="9">
        <v>330000</v>
      </c>
    </row>
    <row r="14" spans="1:3" s="2" customFormat="1" ht="21.75" customHeight="1">
      <c r="A14" s="8" t="s">
        <v>46</v>
      </c>
      <c r="B14" s="31">
        <v>23000000</v>
      </c>
      <c r="C14" s="9">
        <v>40000</v>
      </c>
    </row>
    <row r="15" spans="1:3" s="2" customFormat="1" ht="36">
      <c r="A15" s="8" t="s">
        <v>47</v>
      </c>
      <c r="B15" s="31">
        <v>11020200</v>
      </c>
      <c r="C15" s="9">
        <v>185000</v>
      </c>
    </row>
    <row r="16" spans="1:3" s="2" customFormat="1" ht="54" hidden="1">
      <c r="A16" s="8" t="s">
        <v>59</v>
      </c>
      <c r="B16" s="31">
        <v>13010200</v>
      </c>
      <c r="C16" s="9"/>
    </row>
    <row r="17" spans="1:3" s="2" customFormat="1" ht="21.75" customHeight="1">
      <c r="A17" s="8" t="s">
        <v>48</v>
      </c>
      <c r="B17" s="31">
        <v>13030200</v>
      </c>
      <c r="C17" s="9">
        <v>700000</v>
      </c>
    </row>
    <row r="18" spans="1:3" s="2" customFormat="1" ht="21.75" customHeight="1">
      <c r="A18" s="8" t="s">
        <v>43</v>
      </c>
      <c r="B18" s="31">
        <v>13050000</v>
      </c>
      <c r="C18" s="9">
        <v>3500000</v>
      </c>
    </row>
    <row r="19" spans="1:3" s="2" customFormat="1" ht="21.75" customHeight="1">
      <c r="A19" s="8" t="s">
        <v>4</v>
      </c>
      <c r="B19" s="31">
        <v>14060100</v>
      </c>
      <c r="C19" s="9">
        <v>10000</v>
      </c>
    </row>
    <row r="20" spans="1:3" s="2" customFormat="1" ht="21.75" customHeight="1">
      <c r="A20" s="8" t="s">
        <v>49</v>
      </c>
      <c r="B20" s="31">
        <v>16010000</v>
      </c>
      <c r="C20" s="9">
        <v>1637300</v>
      </c>
    </row>
    <row r="21" spans="1:3" s="2" customFormat="1" ht="21.75" customHeight="1" hidden="1">
      <c r="A21" s="8" t="s">
        <v>15</v>
      </c>
      <c r="B21" s="31">
        <v>16030000</v>
      </c>
      <c r="C21" s="9"/>
    </row>
    <row r="22" spans="1:3" s="2" customFormat="1" ht="36" hidden="1">
      <c r="A22" s="8" t="s">
        <v>50</v>
      </c>
      <c r="B22" s="31">
        <v>16040100</v>
      </c>
      <c r="C22" s="9"/>
    </row>
    <row r="23" spans="1:3" s="2" customFormat="1" ht="36" hidden="1">
      <c r="A23" s="8" t="s">
        <v>51</v>
      </c>
      <c r="B23" s="31">
        <v>21040000</v>
      </c>
      <c r="C23" s="9"/>
    </row>
    <row r="24" spans="1:3" s="2" customFormat="1" ht="36" hidden="1">
      <c r="A24" s="8" t="s">
        <v>52</v>
      </c>
      <c r="B24" s="31">
        <v>22080400</v>
      </c>
      <c r="C24" s="9"/>
    </row>
    <row r="25" spans="1:3" s="2" customFormat="1" ht="54">
      <c r="A25" s="8" t="s">
        <v>60</v>
      </c>
      <c r="B25" s="31">
        <v>24030000</v>
      </c>
      <c r="C25" s="9">
        <v>4000</v>
      </c>
    </row>
    <row r="26" spans="1:3" s="2" customFormat="1" ht="21.75" customHeight="1" thickBot="1">
      <c r="A26" s="8" t="s">
        <v>17</v>
      </c>
      <c r="B26" s="31">
        <v>24060300</v>
      </c>
      <c r="C26" s="9">
        <v>6000</v>
      </c>
    </row>
    <row r="27" spans="1:3" s="2" customFormat="1" ht="24" customHeight="1" hidden="1" thickBot="1">
      <c r="A27" s="10" t="s">
        <v>18</v>
      </c>
      <c r="B27" s="33"/>
      <c r="C27" s="11"/>
    </row>
    <row r="28" spans="1:3" s="2" customFormat="1" ht="24" customHeight="1" hidden="1" thickBot="1">
      <c r="A28" s="12" t="s">
        <v>19</v>
      </c>
      <c r="B28" s="12"/>
      <c r="C28" s="13"/>
    </row>
    <row r="29" spans="1:3" s="2" customFormat="1" ht="24" customHeight="1" hidden="1" thickBot="1">
      <c r="A29" s="8" t="s">
        <v>1</v>
      </c>
      <c r="B29" s="31"/>
      <c r="C29" s="9" t="e">
        <f>C15+C17+#REF!+C19+C20+C21+C25+C24+#REF!+C26+C22</f>
        <v>#REF!</v>
      </c>
    </row>
    <row r="30" spans="1:3" s="2" customFormat="1" ht="24.75" customHeight="1" hidden="1" thickBot="1">
      <c r="A30" s="8" t="s">
        <v>2</v>
      </c>
      <c r="B30" s="31"/>
      <c r="C30" s="9" t="e">
        <f>C15+C17+C18+C19+C20+C21+C25+C24+#REF!+C26+C22</f>
        <v>#REF!</v>
      </c>
    </row>
    <row r="31" spans="1:3" s="2" customFormat="1" ht="28.5" customHeight="1" hidden="1" thickBot="1">
      <c r="A31" s="8" t="s">
        <v>25</v>
      </c>
      <c r="B31" s="31"/>
      <c r="C31" s="9" t="e">
        <f>#REF!+C29</f>
        <v>#REF!</v>
      </c>
    </row>
    <row r="32" spans="1:3" s="2" customFormat="1" ht="29.25" customHeight="1" thickBot="1">
      <c r="A32" s="10" t="s">
        <v>26</v>
      </c>
      <c r="B32" s="33"/>
      <c r="C32" s="11">
        <f>SUM(C9:C26)</f>
        <v>32327300</v>
      </c>
    </row>
    <row r="33" spans="1:3" ht="4.5" customHeight="1" hidden="1">
      <c r="A33" s="8" t="s">
        <v>20</v>
      </c>
      <c r="B33" s="31"/>
      <c r="C33" s="9"/>
    </row>
    <row r="34" spans="1:3" s="2" customFormat="1" ht="36" hidden="1">
      <c r="A34" s="8" t="s">
        <v>53</v>
      </c>
      <c r="B34" s="31">
        <v>12020000</v>
      </c>
      <c r="C34" s="9"/>
    </row>
    <row r="35" spans="1:3" s="2" customFormat="1" ht="18.75" hidden="1" thickBot="1">
      <c r="A35" s="14" t="s">
        <v>54</v>
      </c>
      <c r="B35" s="14">
        <v>14071500</v>
      </c>
      <c r="C35" s="15"/>
    </row>
    <row r="36" spans="1:3" s="2" customFormat="1" ht="36" hidden="1">
      <c r="A36" s="16" t="s">
        <v>36</v>
      </c>
      <c r="B36" s="34">
        <v>24061600</v>
      </c>
      <c r="C36" s="17"/>
    </row>
    <row r="37" spans="1:3" s="2" customFormat="1" ht="21.75" customHeight="1" hidden="1">
      <c r="A37" s="18" t="s">
        <v>55</v>
      </c>
      <c r="B37" s="35">
        <v>25000000</v>
      </c>
      <c r="C37" s="19">
        <v>5160417</v>
      </c>
    </row>
    <row r="38" spans="1:3" s="2" customFormat="1" ht="21.75" customHeight="1" hidden="1">
      <c r="A38" s="20" t="s">
        <v>56</v>
      </c>
      <c r="B38" s="36">
        <v>50080000</v>
      </c>
      <c r="C38" s="11"/>
    </row>
    <row r="39" spans="1:3" s="2" customFormat="1" ht="18.75" hidden="1" thickBot="1">
      <c r="A39" s="21" t="s">
        <v>61</v>
      </c>
      <c r="B39" s="37">
        <v>50110000</v>
      </c>
      <c r="C39" s="47">
        <v>90000</v>
      </c>
    </row>
    <row r="40" spans="1:3" ht="18" hidden="1">
      <c r="A40" s="22" t="s">
        <v>0</v>
      </c>
      <c r="B40" s="38"/>
      <c r="C40" s="48">
        <f>C41+C42</f>
        <v>0</v>
      </c>
    </row>
    <row r="41" spans="1:3" s="2" customFormat="1" ht="17.25" customHeight="1" hidden="1">
      <c r="A41" s="23" t="s">
        <v>3</v>
      </c>
      <c r="B41" s="39">
        <v>310300</v>
      </c>
      <c r="C41" s="48"/>
    </row>
    <row r="42" spans="1:3" ht="15.75" customHeight="1" hidden="1" thickBot="1">
      <c r="A42" s="23" t="s">
        <v>21</v>
      </c>
      <c r="B42" s="40">
        <v>330100</v>
      </c>
      <c r="C42" s="48"/>
    </row>
    <row r="43" spans="1:3" s="2" customFormat="1" ht="22.5" customHeight="1" hidden="1" thickBot="1">
      <c r="A43" s="23" t="s">
        <v>27</v>
      </c>
      <c r="B43" s="40"/>
      <c r="C43" s="48">
        <f>SUM(C34:C40)</f>
        <v>5250417</v>
      </c>
    </row>
    <row r="44" spans="1:3" ht="19.5" hidden="1" thickBot="1">
      <c r="A44" s="24" t="s">
        <v>9</v>
      </c>
      <c r="B44" s="41">
        <v>400000</v>
      </c>
      <c r="C44" s="49">
        <f>C45</f>
        <v>0</v>
      </c>
    </row>
    <row r="45" spans="1:3" ht="18.75" hidden="1" thickBot="1">
      <c r="A45" s="25" t="s">
        <v>10</v>
      </c>
      <c r="B45" s="25">
        <v>410300</v>
      </c>
      <c r="C45" s="50"/>
    </row>
    <row r="46" spans="1:3" ht="18.75" hidden="1" thickBot="1">
      <c r="A46" s="42" t="s">
        <v>5</v>
      </c>
      <c r="B46" s="43"/>
      <c r="C46" s="44"/>
    </row>
    <row r="47" spans="1:3" ht="18.75" hidden="1" thickBot="1">
      <c r="A47" s="45" t="s">
        <v>6</v>
      </c>
      <c r="B47" s="45">
        <v>410306</v>
      </c>
      <c r="C47" s="46"/>
    </row>
    <row r="48" ht="18" hidden="1">
      <c r="A48" s="28" t="s">
        <v>7</v>
      </c>
    </row>
    <row r="49" ht="18" hidden="1">
      <c r="A49" s="28" t="s">
        <v>8</v>
      </c>
    </row>
    <row r="50" spans="1:3" ht="24" customHeight="1" hidden="1" thickBot="1">
      <c r="A50" s="28" t="s">
        <v>24</v>
      </c>
      <c r="C50" s="28">
        <f>C32+C43+C44</f>
        <v>37577717</v>
      </c>
    </row>
    <row r="51" spans="1:2" ht="18" hidden="1">
      <c r="A51" s="28" t="s">
        <v>11</v>
      </c>
      <c r="B51" s="28">
        <v>410203</v>
      </c>
    </row>
    <row r="52" spans="1:3" ht="2.25" customHeight="1" hidden="1" thickBot="1">
      <c r="A52" s="26" t="s">
        <v>12</v>
      </c>
      <c r="B52" s="26"/>
      <c r="C52" s="26">
        <f>C50+C51</f>
        <v>37577717</v>
      </c>
    </row>
    <row r="53" spans="1:3" ht="18">
      <c r="A53" s="26"/>
      <c r="B53" s="26"/>
      <c r="C53" s="26"/>
    </row>
    <row r="54" spans="1:3" ht="13.5" customHeight="1" thickBot="1">
      <c r="A54" s="26"/>
      <c r="B54" s="26"/>
      <c r="C54" s="27"/>
    </row>
    <row r="55" spans="1:3" s="28" customFormat="1" ht="52.5" customHeight="1" thickBot="1">
      <c r="A55" s="29" t="s">
        <v>13</v>
      </c>
      <c r="B55" s="30" t="s">
        <v>14</v>
      </c>
      <c r="C55" s="30"/>
    </row>
    <row r="56" spans="1:3" s="32" customFormat="1" ht="34.5" customHeight="1">
      <c r="A56" s="8" t="s">
        <v>74</v>
      </c>
      <c r="B56" s="31">
        <v>12020000</v>
      </c>
      <c r="C56" s="9">
        <v>1770000</v>
      </c>
    </row>
    <row r="57" spans="1:3" s="32" customFormat="1" ht="54.75" thickBot="1">
      <c r="A57" s="8" t="s">
        <v>54</v>
      </c>
      <c r="B57" s="31">
        <v>14071500</v>
      </c>
      <c r="C57" s="9">
        <v>32000</v>
      </c>
    </row>
    <row r="58" spans="1:3" s="32" customFormat="1" ht="29.25" customHeight="1" thickBot="1">
      <c r="A58" s="10" t="s">
        <v>27</v>
      </c>
      <c r="B58" s="33"/>
      <c r="C58" s="11">
        <f>SUM(C56:C57)</f>
        <v>1802000</v>
      </c>
    </row>
    <row r="59" s="28" customFormat="1" ht="18">
      <c r="A59" s="52"/>
    </row>
    <row r="60" s="28" customFormat="1" ht="18">
      <c r="A60" s="52"/>
    </row>
    <row r="61" s="28" customFormat="1" ht="18">
      <c r="A61" s="52"/>
    </row>
    <row r="62" s="28" customFormat="1" ht="18">
      <c r="A62" s="52"/>
    </row>
    <row r="63" spans="1:3" s="28" customFormat="1" ht="18">
      <c r="A63" s="26" t="s">
        <v>39</v>
      </c>
      <c r="B63" s="26"/>
      <c r="C63" s="26"/>
    </row>
    <row r="64" spans="1:3" s="28" customFormat="1" ht="18">
      <c r="A64" s="26" t="s">
        <v>40</v>
      </c>
      <c r="B64" s="26"/>
      <c r="C64" s="26"/>
    </row>
    <row r="65" spans="1:3" s="28" customFormat="1" ht="18">
      <c r="A65" s="26" t="s">
        <v>41</v>
      </c>
      <c r="B65" s="26"/>
      <c r="C65" s="27" t="s">
        <v>42</v>
      </c>
    </row>
  </sheetData>
  <mergeCells count="6">
    <mergeCell ref="A5:C5"/>
    <mergeCell ref="A6:C6"/>
    <mergeCell ref="B1:C1"/>
    <mergeCell ref="B2:C2"/>
    <mergeCell ref="B3:C3"/>
    <mergeCell ref="B4:C4"/>
  </mergeCells>
  <printOptions/>
  <pageMargins left="1.1811023622047245" right="0.3937007874015748" top="0.7874015748031497" bottom="0.2362204724409449" header="0.4724409448818898" footer="0.1968503937007874"/>
  <pageSetup horizontalDpi="180" verticalDpi="18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6"/>
  <sheetViews>
    <sheetView showGridLines="0" zoomScale="75" zoomScaleNormal="75" workbookViewId="0" topLeftCell="A48">
      <selection activeCell="C53" sqref="C53"/>
    </sheetView>
  </sheetViews>
  <sheetFormatPr defaultColWidth="9.00390625" defaultRowHeight="12.75"/>
  <cols>
    <col min="1" max="1" width="75.75390625" style="28" customWidth="1"/>
    <col min="2" max="2" width="13.25390625" style="28" customWidth="1"/>
    <col min="3" max="3" width="27.125" style="28" customWidth="1"/>
    <col min="4" max="16384" width="9.125" style="1" customWidth="1"/>
  </cols>
  <sheetData>
    <row r="1" spans="2:3" ht="18">
      <c r="B1" s="56" t="s">
        <v>30</v>
      </c>
      <c r="C1" s="56"/>
    </row>
    <row r="2" spans="2:3" ht="18">
      <c r="B2" s="56" t="s">
        <v>22</v>
      </c>
      <c r="C2" s="56"/>
    </row>
    <row r="3" spans="2:3" ht="18">
      <c r="B3" s="56" t="s">
        <v>63</v>
      </c>
      <c r="C3" s="56"/>
    </row>
    <row r="4" spans="2:3" ht="18">
      <c r="B4" s="56" t="s">
        <v>23</v>
      </c>
      <c r="C4" s="56"/>
    </row>
    <row r="5" spans="1:3" ht="69.75" customHeight="1">
      <c r="A5" s="55" t="s">
        <v>64</v>
      </c>
      <c r="B5" s="55"/>
      <c r="C5" s="55"/>
    </row>
    <row r="6" spans="1:3" ht="20.25">
      <c r="A6" s="55" t="s">
        <v>68</v>
      </c>
      <c r="B6" s="55"/>
      <c r="C6" s="55"/>
    </row>
    <row r="7" spans="2:3" ht="27.75" customHeight="1" thickBot="1">
      <c r="B7" s="6"/>
      <c r="C7" s="7" t="s">
        <v>38</v>
      </c>
    </row>
    <row r="8" spans="1:3" ht="67.5" customHeight="1" thickBot="1">
      <c r="A8" s="29" t="s">
        <v>13</v>
      </c>
      <c r="B8" s="30" t="s">
        <v>14</v>
      </c>
      <c r="C8" s="30"/>
    </row>
    <row r="9" spans="1:3" s="2" customFormat="1" ht="21.75" customHeight="1">
      <c r="A9" s="8" t="s">
        <v>37</v>
      </c>
      <c r="B9" s="31">
        <v>11010000</v>
      </c>
      <c r="C9" s="9">
        <v>8400000</v>
      </c>
    </row>
    <row r="10" spans="1:3" s="2" customFormat="1" ht="36">
      <c r="A10" s="8" t="s">
        <v>62</v>
      </c>
      <c r="B10" s="31">
        <v>14060300</v>
      </c>
      <c r="C10" s="9">
        <v>40000</v>
      </c>
    </row>
    <row r="11" spans="1:3" s="2" customFormat="1" ht="36">
      <c r="A11" s="8" t="s">
        <v>44</v>
      </c>
      <c r="B11" s="31">
        <v>14070000</v>
      </c>
      <c r="C11" s="9">
        <v>1100000</v>
      </c>
    </row>
    <row r="12" spans="1:3" s="2" customFormat="1" ht="21.75" customHeight="1">
      <c r="A12" s="8" t="s">
        <v>45</v>
      </c>
      <c r="B12" s="31">
        <v>16050000</v>
      </c>
      <c r="C12" s="9">
        <v>2795000</v>
      </c>
    </row>
    <row r="13" spans="1:3" s="2" customFormat="1" ht="21.75" customHeight="1">
      <c r="A13" s="8" t="s">
        <v>16</v>
      </c>
      <c r="B13" s="31">
        <v>22090000</v>
      </c>
      <c r="C13" s="9">
        <v>210000</v>
      </c>
    </row>
    <row r="14" spans="1:3" s="2" customFormat="1" ht="21.75" customHeight="1">
      <c r="A14" s="8" t="s">
        <v>46</v>
      </c>
      <c r="B14" s="31">
        <v>23000000</v>
      </c>
      <c r="C14" s="9">
        <v>30000</v>
      </c>
    </row>
    <row r="15" spans="1:3" s="2" customFormat="1" ht="36">
      <c r="A15" s="8" t="s">
        <v>47</v>
      </c>
      <c r="B15" s="31">
        <v>11020200</v>
      </c>
      <c r="C15" s="9">
        <v>350000</v>
      </c>
    </row>
    <row r="16" spans="1:3" s="2" customFormat="1" ht="54" hidden="1">
      <c r="A16" s="8" t="s">
        <v>59</v>
      </c>
      <c r="B16" s="31">
        <v>13010200</v>
      </c>
      <c r="C16" s="9"/>
    </row>
    <row r="17" spans="1:3" s="2" customFormat="1" ht="21.75" customHeight="1">
      <c r="A17" s="8" t="s">
        <v>48</v>
      </c>
      <c r="B17" s="31">
        <v>13030200</v>
      </c>
      <c r="C17" s="9">
        <v>50000</v>
      </c>
    </row>
    <row r="18" spans="1:3" s="2" customFormat="1" ht="21.75" customHeight="1">
      <c r="A18" s="8" t="s">
        <v>43</v>
      </c>
      <c r="B18" s="31">
        <v>13050000</v>
      </c>
      <c r="C18" s="9">
        <v>1400000</v>
      </c>
    </row>
    <row r="19" spans="1:3" s="2" customFormat="1" ht="21.75" customHeight="1">
      <c r="A19" s="8" t="s">
        <v>4</v>
      </c>
      <c r="B19" s="31">
        <v>14060100</v>
      </c>
      <c r="C19" s="9">
        <v>5000</v>
      </c>
    </row>
    <row r="20" spans="1:3" s="2" customFormat="1" ht="21.75" customHeight="1">
      <c r="A20" s="8" t="s">
        <v>49</v>
      </c>
      <c r="B20" s="31">
        <v>16010000</v>
      </c>
      <c r="C20" s="9">
        <v>898700</v>
      </c>
    </row>
    <row r="21" spans="1:3" s="2" customFormat="1" ht="21.75" customHeight="1" hidden="1">
      <c r="A21" s="8" t="s">
        <v>15</v>
      </c>
      <c r="B21" s="31">
        <v>16030000</v>
      </c>
      <c r="C21" s="9"/>
    </row>
    <row r="22" spans="1:3" s="2" customFormat="1" ht="36" hidden="1">
      <c r="A22" s="8" t="s">
        <v>50</v>
      </c>
      <c r="B22" s="31">
        <v>16040100</v>
      </c>
      <c r="C22" s="9"/>
    </row>
    <row r="23" spans="1:3" s="2" customFormat="1" ht="36" hidden="1">
      <c r="A23" s="8" t="s">
        <v>51</v>
      </c>
      <c r="B23" s="31">
        <v>21040000</v>
      </c>
      <c r="C23" s="9"/>
    </row>
    <row r="24" spans="1:3" s="2" customFormat="1" ht="36" hidden="1">
      <c r="A24" s="8" t="s">
        <v>52</v>
      </c>
      <c r="B24" s="31">
        <v>22080400</v>
      </c>
      <c r="C24" s="9"/>
    </row>
    <row r="25" spans="1:3" s="2" customFormat="1" ht="54" hidden="1">
      <c r="A25" s="8" t="s">
        <v>60</v>
      </c>
      <c r="B25" s="31">
        <v>24030000</v>
      </c>
      <c r="C25" s="9"/>
    </row>
    <row r="26" spans="1:3" s="2" customFormat="1" ht="23.25" customHeight="1" thickBot="1">
      <c r="A26" s="8" t="s">
        <v>17</v>
      </c>
      <c r="B26" s="31">
        <v>24060300</v>
      </c>
      <c r="C26" s="9">
        <v>15000</v>
      </c>
    </row>
    <row r="27" spans="1:3" s="2" customFormat="1" ht="29.25" customHeight="1" thickBot="1">
      <c r="A27" s="10" t="s">
        <v>26</v>
      </c>
      <c r="B27" s="33"/>
      <c r="C27" s="11">
        <f>SUM(C9:C26)</f>
        <v>15293700</v>
      </c>
    </row>
    <row r="28" spans="1:3" ht="4.5" customHeight="1" hidden="1">
      <c r="A28" s="12" t="s">
        <v>20</v>
      </c>
      <c r="B28" s="12"/>
      <c r="C28" s="13"/>
    </row>
    <row r="29" spans="1:3" s="2" customFormat="1" ht="36" hidden="1">
      <c r="A29" s="8" t="s">
        <v>53</v>
      </c>
      <c r="B29" s="31">
        <v>12020000</v>
      </c>
      <c r="C29" s="9"/>
    </row>
    <row r="30" spans="1:3" s="2" customFormat="1" ht="54" hidden="1">
      <c r="A30" s="8" t="s">
        <v>54</v>
      </c>
      <c r="B30" s="31">
        <v>14071500</v>
      </c>
      <c r="C30" s="9"/>
    </row>
    <row r="31" spans="1:3" s="2" customFormat="1" ht="36" hidden="1">
      <c r="A31" s="8" t="s">
        <v>36</v>
      </c>
      <c r="B31" s="31">
        <v>24061600</v>
      </c>
      <c r="C31" s="9"/>
    </row>
    <row r="32" spans="1:3" s="2" customFormat="1" ht="21.75" customHeight="1" hidden="1">
      <c r="A32" s="10" t="s">
        <v>55</v>
      </c>
      <c r="B32" s="33">
        <v>25000000</v>
      </c>
      <c r="C32" s="11">
        <v>1488010</v>
      </c>
    </row>
    <row r="33" spans="1:3" s="2" customFormat="1" ht="21.75" customHeight="1" hidden="1">
      <c r="A33" s="8" t="s">
        <v>56</v>
      </c>
      <c r="B33" s="31">
        <v>50080000</v>
      </c>
      <c r="C33" s="9"/>
    </row>
    <row r="34" spans="1:3" s="2" customFormat="1" ht="54" hidden="1">
      <c r="A34" s="8" t="s">
        <v>61</v>
      </c>
      <c r="B34" s="31">
        <v>50110000</v>
      </c>
      <c r="C34" s="9">
        <v>180000</v>
      </c>
    </row>
    <row r="35" spans="1:3" ht="18.75" hidden="1" thickBot="1">
      <c r="A35" s="14" t="s">
        <v>0</v>
      </c>
      <c r="B35" s="14"/>
      <c r="C35" s="15">
        <f>C36+C37</f>
        <v>0</v>
      </c>
    </row>
    <row r="36" spans="1:3" s="2" customFormat="1" ht="17.25" customHeight="1" hidden="1">
      <c r="A36" s="16" t="s">
        <v>3</v>
      </c>
      <c r="B36" s="34">
        <v>310300</v>
      </c>
      <c r="C36" s="17"/>
    </row>
    <row r="37" spans="1:3" ht="15.75" customHeight="1" hidden="1" thickBot="1">
      <c r="A37" s="18" t="s">
        <v>21</v>
      </c>
      <c r="B37" s="35">
        <v>330100</v>
      </c>
      <c r="C37" s="19"/>
    </row>
    <row r="38" spans="1:3" s="2" customFormat="1" ht="22.5" customHeight="1" hidden="1" thickBot="1">
      <c r="A38" s="20" t="s">
        <v>27</v>
      </c>
      <c r="B38" s="36"/>
      <c r="C38" s="11">
        <f>SUM(C29:C35)</f>
        <v>1668010</v>
      </c>
    </row>
    <row r="39" spans="1:3" ht="18.75" hidden="1" thickBot="1">
      <c r="A39" s="21" t="s">
        <v>9</v>
      </c>
      <c r="B39" s="37">
        <v>400000</v>
      </c>
      <c r="C39" s="47">
        <f>C40</f>
        <v>0</v>
      </c>
    </row>
    <row r="40" spans="1:3" ht="18" hidden="1">
      <c r="A40" s="22" t="s">
        <v>10</v>
      </c>
      <c r="B40" s="38">
        <v>410300</v>
      </c>
      <c r="C40" s="48"/>
    </row>
    <row r="41" spans="1:3" ht="75" hidden="1">
      <c r="A41" s="23" t="s">
        <v>5</v>
      </c>
      <c r="B41" s="39"/>
      <c r="C41" s="48"/>
    </row>
    <row r="42" spans="1:3" ht="56.25" hidden="1">
      <c r="A42" s="23" t="s">
        <v>6</v>
      </c>
      <c r="B42" s="40">
        <v>410306</v>
      </c>
      <c r="C42" s="48"/>
    </row>
    <row r="43" spans="1:3" ht="56.25" hidden="1">
      <c r="A43" s="23" t="s">
        <v>7</v>
      </c>
      <c r="B43" s="40"/>
      <c r="C43" s="48"/>
    </row>
    <row r="44" spans="1:3" ht="75.75" hidden="1" thickBot="1">
      <c r="A44" s="24" t="s">
        <v>8</v>
      </c>
      <c r="B44" s="41"/>
      <c r="C44" s="49"/>
    </row>
    <row r="45" spans="1:3" ht="24" customHeight="1" hidden="1" thickBot="1">
      <c r="A45" s="25" t="s">
        <v>24</v>
      </c>
      <c r="B45" s="25"/>
      <c r="C45" s="50">
        <f>C27+C38+C39</f>
        <v>16961710</v>
      </c>
    </row>
    <row r="46" spans="1:3" ht="18.75" hidden="1" thickBot="1">
      <c r="A46" s="42" t="s">
        <v>11</v>
      </c>
      <c r="B46" s="43">
        <v>410203</v>
      </c>
      <c r="C46" s="44"/>
    </row>
    <row r="47" spans="1:3" ht="2.25" customHeight="1" hidden="1" thickBot="1">
      <c r="A47" s="45" t="s">
        <v>12</v>
      </c>
      <c r="B47" s="45"/>
      <c r="C47" s="46">
        <f>C45+C46</f>
        <v>16961710</v>
      </c>
    </row>
    <row r="49" ht="13.5" customHeight="1" thickBot="1"/>
    <row r="50" spans="1:3" s="28" customFormat="1" ht="52.5" customHeight="1" thickBot="1">
      <c r="A50" s="29" t="s">
        <v>13</v>
      </c>
      <c r="B50" s="30" t="s">
        <v>14</v>
      </c>
      <c r="C50" s="30"/>
    </row>
    <row r="51" spans="1:3" s="32" customFormat="1" ht="34.5" customHeight="1">
      <c r="A51" s="8" t="s">
        <v>74</v>
      </c>
      <c r="B51" s="31">
        <v>12020000</v>
      </c>
      <c r="C51" s="9">
        <v>800000</v>
      </c>
    </row>
    <row r="52" spans="1:3" s="32" customFormat="1" ht="54.75" thickBot="1">
      <c r="A52" s="8" t="s">
        <v>54</v>
      </c>
      <c r="B52" s="31">
        <v>14071500</v>
      </c>
      <c r="C52" s="9">
        <v>6000</v>
      </c>
    </row>
    <row r="53" spans="1:3" s="32" customFormat="1" ht="29.25" customHeight="1" thickBot="1">
      <c r="A53" s="10" t="s">
        <v>27</v>
      </c>
      <c r="B53" s="33"/>
      <c r="C53" s="11">
        <f>SUM(C51:C52)</f>
        <v>806000</v>
      </c>
    </row>
    <row r="54" s="28" customFormat="1" ht="18">
      <c r="A54" s="52"/>
    </row>
    <row r="55" s="28" customFormat="1" ht="18">
      <c r="A55" s="52"/>
    </row>
    <row r="56" s="28" customFormat="1" ht="18">
      <c r="A56" s="52"/>
    </row>
    <row r="57" s="28" customFormat="1" ht="18">
      <c r="A57" s="52"/>
    </row>
    <row r="58" spans="1:3" s="28" customFormat="1" ht="18">
      <c r="A58" s="26" t="s">
        <v>39</v>
      </c>
      <c r="B58" s="26"/>
      <c r="C58" s="26"/>
    </row>
    <row r="59" spans="1:3" s="28" customFormat="1" ht="18">
      <c r="A59" s="26" t="s">
        <v>40</v>
      </c>
      <c r="B59" s="26"/>
      <c r="C59" s="26"/>
    </row>
    <row r="60" spans="1:3" s="28" customFormat="1" ht="18">
      <c r="A60" s="26" t="s">
        <v>41</v>
      </c>
      <c r="B60" s="26"/>
      <c r="C60" s="27" t="s">
        <v>42</v>
      </c>
    </row>
    <row r="66" ht="18">
      <c r="C66" s="51"/>
    </row>
  </sheetData>
  <mergeCells count="6">
    <mergeCell ref="A5:C5"/>
    <mergeCell ref="A6:C6"/>
    <mergeCell ref="B1:C1"/>
    <mergeCell ref="B2:C2"/>
    <mergeCell ref="B3:C3"/>
    <mergeCell ref="B4:C4"/>
  </mergeCells>
  <printOptions/>
  <pageMargins left="1.1811023622047245" right="0.3937007874015748" top="0.7874015748031497" bottom="0.2362204724409449" header="0.4724409448818898" footer="0.1968503937007874"/>
  <pageSetup horizontalDpi="180" verticalDpi="18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7"/>
  <sheetViews>
    <sheetView showGridLines="0" tabSelected="1" zoomScale="75" zoomScaleNormal="75" workbookViewId="0" topLeftCell="A53">
      <selection activeCell="C55" sqref="C55"/>
    </sheetView>
  </sheetViews>
  <sheetFormatPr defaultColWidth="9.00390625" defaultRowHeight="12.75"/>
  <cols>
    <col min="1" max="1" width="75.75390625" style="28" customWidth="1"/>
    <col min="2" max="2" width="13.25390625" style="28" customWidth="1"/>
    <col min="3" max="3" width="27.125" style="28" customWidth="1"/>
    <col min="4" max="16384" width="9.125" style="1" customWidth="1"/>
  </cols>
  <sheetData>
    <row r="1" spans="2:3" ht="18">
      <c r="B1" s="56" t="s">
        <v>28</v>
      </c>
      <c r="C1" s="56"/>
    </row>
    <row r="2" spans="2:3" ht="18">
      <c r="B2" s="56" t="s">
        <v>22</v>
      </c>
      <c r="C2" s="56"/>
    </row>
    <row r="3" spans="2:3" ht="18">
      <c r="B3" s="56" t="s">
        <v>63</v>
      </c>
      <c r="C3" s="56"/>
    </row>
    <row r="4" spans="2:3" ht="18">
      <c r="B4" s="56" t="s">
        <v>23</v>
      </c>
      <c r="C4" s="56"/>
    </row>
    <row r="5" spans="1:3" ht="69.75" customHeight="1">
      <c r="A5" s="55" t="s">
        <v>64</v>
      </c>
      <c r="B5" s="55"/>
      <c r="C5" s="55"/>
    </row>
    <row r="6" spans="1:3" ht="20.25">
      <c r="A6" s="55" t="s">
        <v>69</v>
      </c>
      <c r="B6" s="55"/>
      <c r="C6" s="55"/>
    </row>
    <row r="7" spans="2:3" ht="27.75" customHeight="1" thickBot="1">
      <c r="B7" s="6"/>
      <c r="C7" s="7" t="s">
        <v>38</v>
      </c>
    </row>
    <row r="8" spans="1:3" ht="67.5" customHeight="1" thickBot="1">
      <c r="A8" s="29" t="s">
        <v>13</v>
      </c>
      <c r="B8" s="30" t="s">
        <v>14</v>
      </c>
      <c r="C8" s="30"/>
    </row>
    <row r="9" spans="1:3" s="2" customFormat="1" ht="21.75" customHeight="1">
      <c r="A9" s="8" t="s">
        <v>37</v>
      </c>
      <c r="B9" s="31">
        <v>11010000</v>
      </c>
      <c r="C9" s="9">
        <v>231450000</v>
      </c>
    </row>
    <row r="10" spans="1:3" s="2" customFormat="1" ht="36">
      <c r="A10" s="8" t="s">
        <v>62</v>
      </c>
      <c r="B10" s="31">
        <v>14060300</v>
      </c>
      <c r="C10" s="9">
        <v>75000</v>
      </c>
    </row>
    <row r="11" spans="1:3" s="2" customFormat="1" ht="36">
      <c r="A11" s="8" t="s">
        <v>44</v>
      </c>
      <c r="B11" s="31">
        <v>14070000</v>
      </c>
      <c r="C11" s="9">
        <v>550000</v>
      </c>
    </row>
    <row r="12" spans="1:3" s="2" customFormat="1" ht="21.75" customHeight="1" hidden="1">
      <c r="A12" s="8" t="s">
        <v>45</v>
      </c>
      <c r="B12" s="31">
        <v>16050000</v>
      </c>
      <c r="C12" s="9"/>
    </row>
    <row r="13" spans="1:3" s="2" customFormat="1" ht="21.75" customHeight="1">
      <c r="A13" s="8" t="s">
        <v>16</v>
      </c>
      <c r="B13" s="31">
        <v>22090000</v>
      </c>
      <c r="C13" s="9">
        <v>200000</v>
      </c>
    </row>
    <row r="14" spans="1:3" s="2" customFormat="1" ht="21.75" customHeight="1">
      <c r="A14" s="8" t="s">
        <v>46</v>
      </c>
      <c r="B14" s="31">
        <v>23000000</v>
      </c>
      <c r="C14" s="9">
        <v>86000</v>
      </c>
    </row>
    <row r="15" spans="1:3" s="2" customFormat="1" ht="36">
      <c r="A15" s="8" t="s">
        <v>47</v>
      </c>
      <c r="B15" s="31">
        <v>11020200</v>
      </c>
      <c r="C15" s="9">
        <v>5285000</v>
      </c>
    </row>
    <row r="16" spans="1:3" s="2" customFormat="1" ht="54" hidden="1">
      <c r="A16" s="8" t="s">
        <v>59</v>
      </c>
      <c r="B16" s="31">
        <v>13010200</v>
      </c>
      <c r="C16" s="9"/>
    </row>
    <row r="17" spans="1:3" s="2" customFormat="1" ht="21.75" customHeight="1" hidden="1">
      <c r="A17" s="8" t="s">
        <v>48</v>
      </c>
      <c r="B17" s="31">
        <v>13030200</v>
      </c>
      <c r="C17" s="9"/>
    </row>
    <row r="18" spans="1:3" s="2" customFormat="1" ht="21.75" customHeight="1">
      <c r="A18" s="8" t="s">
        <v>43</v>
      </c>
      <c r="B18" s="31">
        <v>13050000</v>
      </c>
      <c r="C18" s="9">
        <v>24920000</v>
      </c>
    </row>
    <row r="19" spans="1:3" s="2" customFormat="1" ht="21.75" customHeight="1" hidden="1">
      <c r="A19" s="8" t="s">
        <v>4</v>
      </c>
      <c r="B19" s="31">
        <v>14060100</v>
      </c>
      <c r="C19" s="9"/>
    </row>
    <row r="20" spans="1:3" s="2" customFormat="1" ht="21.75" customHeight="1">
      <c r="A20" s="8" t="s">
        <v>49</v>
      </c>
      <c r="B20" s="31">
        <v>16010000</v>
      </c>
      <c r="C20" s="9">
        <v>8232700</v>
      </c>
    </row>
    <row r="21" spans="1:3" s="2" customFormat="1" ht="21.75" customHeight="1" hidden="1">
      <c r="A21" s="8" t="s">
        <v>15</v>
      </c>
      <c r="B21" s="31">
        <v>16030000</v>
      </c>
      <c r="C21" s="9"/>
    </row>
    <row r="22" spans="1:3" s="2" customFormat="1" ht="36" hidden="1">
      <c r="A22" s="8" t="s">
        <v>50</v>
      </c>
      <c r="B22" s="31">
        <v>16040100</v>
      </c>
      <c r="C22" s="9"/>
    </row>
    <row r="23" spans="1:3" s="2" customFormat="1" ht="36" hidden="1">
      <c r="A23" s="8" t="s">
        <v>51</v>
      </c>
      <c r="B23" s="31">
        <v>21040000</v>
      </c>
      <c r="C23" s="9"/>
    </row>
    <row r="24" spans="1:3" s="2" customFormat="1" ht="72">
      <c r="A24" s="8" t="s">
        <v>70</v>
      </c>
      <c r="B24" s="31">
        <v>21010300</v>
      </c>
      <c r="C24" s="9">
        <v>1785400</v>
      </c>
    </row>
    <row r="25" spans="1:3" s="2" customFormat="1" ht="36">
      <c r="A25" s="8" t="s">
        <v>52</v>
      </c>
      <c r="B25" s="31">
        <v>22080400</v>
      </c>
      <c r="C25" s="9">
        <v>14500000</v>
      </c>
    </row>
    <row r="26" spans="1:3" s="2" customFormat="1" ht="54">
      <c r="A26" s="8" t="s">
        <v>60</v>
      </c>
      <c r="B26" s="31">
        <v>24030000</v>
      </c>
      <c r="C26" s="9">
        <v>18500</v>
      </c>
    </row>
    <row r="27" spans="1:3" s="2" customFormat="1" ht="24.75" customHeight="1" thickBot="1">
      <c r="A27" s="8" t="s">
        <v>17</v>
      </c>
      <c r="B27" s="31">
        <v>24060300</v>
      </c>
      <c r="C27" s="9">
        <v>111400</v>
      </c>
    </row>
    <row r="28" spans="1:3" s="2" customFormat="1" ht="29.25" customHeight="1" thickBot="1">
      <c r="A28" s="10" t="s">
        <v>26</v>
      </c>
      <c r="B28" s="33"/>
      <c r="C28" s="11">
        <f>SUM(C9:C27)</f>
        <v>287214000</v>
      </c>
    </row>
    <row r="29" spans="1:3" ht="4.5" customHeight="1" hidden="1">
      <c r="A29" s="12" t="s">
        <v>20</v>
      </c>
      <c r="B29" s="12"/>
      <c r="C29" s="13"/>
    </row>
    <row r="30" spans="1:3" s="2" customFormat="1" ht="36" hidden="1">
      <c r="A30" s="8" t="s">
        <v>53</v>
      </c>
      <c r="B30" s="31">
        <v>12020000</v>
      </c>
      <c r="C30" s="9">
        <v>7100000</v>
      </c>
    </row>
    <row r="31" spans="1:3" s="2" customFormat="1" ht="54" hidden="1">
      <c r="A31" s="8" t="s">
        <v>54</v>
      </c>
      <c r="B31" s="31">
        <v>14071500</v>
      </c>
      <c r="C31" s="9">
        <v>280000</v>
      </c>
    </row>
    <row r="32" spans="1:3" s="2" customFormat="1" ht="36" hidden="1">
      <c r="A32" s="8" t="s">
        <v>36</v>
      </c>
      <c r="B32" s="31">
        <v>24061600</v>
      </c>
      <c r="C32" s="9">
        <v>120000</v>
      </c>
    </row>
    <row r="33" spans="1:3" s="2" customFormat="1" ht="21.75" customHeight="1" hidden="1">
      <c r="A33" s="10" t="s">
        <v>55</v>
      </c>
      <c r="B33" s="33">
        <v>25000000</v>
      </c>
      <c r="C33" s="11">
        <v>3673191</v>
      </c>
    </row>
    <row r="34" spans="1:3" s="2" customFormat="1" ht="24.75" customHeight="1" hidden="1">
      <c r="A34" s="8" t="s">
        <v>56</v>
      </c>
      <c r="B34" s="31">
        <v>50080000</v>
      </c>
      <c r="C34" s="9">
        <v>3647770</v>
      </c>
    </row>
    <row r="35" spans="1:3" s="2" customFormat="1" ht="54" hidden="1">
      <c r="A35" s="8" t="s">
        <v>61</v>
      </c>
      <c r="B35" s="31">
        <v>50110000</v>
      </c>
      <c r="C35" s="9">
        <v>16000000</v>
      </c>
    </row>
    <row r="36" spans="1:4" ht="20.25" customHeight="1" hidden="1" thickBot="1">
      <c r="A36" s="14" t="s">
        <v>0</v>
      </c>
      <c r="B36" s="14"/>
      <c r="C36" s="15">
        <f>SUM(C37:C39)</f>
        <v>30080000</v>
      </c>
      <c r="D36" s="3"/>
    </row>
    <row r="37" spans="1:3" s="2" customFormat="1" ht="36" hidden="1">
      <c r="A37" s="16" t="s">
        <v>58</v>
      </c>
      <c r="B37" s="34">
        <v>24110600</v>
      </c>
      <c r="C37" s="17">
        <v>14000000</v>
      </c>
    </row>
    <row r="38" spans="1:3" s="2" customFormat="1" ht="18.75" hidden="1" thickBot="1">
      <c r="A38" s="18" t="s">
        <v>57</v>
      </c>
      <c r="B38" s="35">
        <v>31030000</v>
      </c>
      <c r="C38" s="19">
        <v>80000</v>
      </c>
    </row>
    <row r="39" spans="1:3" s="2" customFormat="1" ht="18.75" hidden="1" thickBot="1">
      <c r="A39" s="20" t="s">
        <v>21</v>
      </c>
      <c r="B39" s="36">
        <v>33010000</v>
      </c>
      <c r="C39" s="11">
        <v>16000000</v>
      </c>
    </row>
    <row r="40" spans="1:4" s="2" customFormat="1" ht="22.5" customHeight="1" hidden="1" thickBot="1">
      <c r="A40" s="21" t="s">
        <v>27</v>
      </c>
      <c r="B40" s="37"/>
      <c r="C40" s="47">
        <f>SUM(C30:C36)</f>
        <v>60900961</v>
      </c>
      <c r="D40" s="4"/>
    </row>
    <row r="41" spans="1:3" ht="18" hidden="1">
      <c r="A41" s="22" t="s">
        <v>9</v>
      </c>
      <c r="B41" s="38">
        <v>400000</v>
      </c>
      <c r="C41" s="48">
        <f>C42</f>
        <v>0</v>
      </c>
    </row>
    <row r="42" spans="1:3" ht="18.75" hidden="1">
      <c r="A42" s="23" t="s">
        <v>10</v>
      </c>
      <c r="B42" s="39">
        <v>410300</v>
      </c>
      <c r="C42" s="48"/>
    </row>
    <row r="43" spans="1:3" ht="75" hidden="1">
      <c r="A43" s="23" t="s">
        <v>5</v>
      </c>
      <c r="B43" s="40"/>
      <c r="C43" s="48"/>
    </row>
    <row r="44" spans="1:3" ht="56.25" hidden="1">
      <c r="A44" s="23" t="s">
        <v>6</v>
      </c>
      <c r="B44" s="40">
        <v>410306</v>
      </c>
      <c r="C44" s="48"/>
    </row>
    <row r="45" spans="1:3" ht="57" hidden="1" thickBot="1">
      <c r="A45" s="24" t="s">
        <v>7</v>
      </c>
      <c r="B45" s="41"/>
      <c r="C45" s="49"/>
    </row>
    <row r="46" spans="1:3" ht="18.75" hidden="1" thickBot="1">
      <c r="A46" s="25" t="s">
        <v>8</v>
      </c>
      <c r="B46" s="25"/>
      <c r="C46" s="50"/>
    </row>
    <row r="47" spans="1:3" ht="24" customHeight="1" hidden="1" thickBot="1">
      <c r="A47" s="42" t="s">
        <v>24</v>
      </c>
      <c r="B47" s="43"/>
      <c r="C47" s="44">
        <f>C28+C40+C41</f>
        <v>348114961</v>
      </c>
    </row>
    <row r="48" spans="1:3" ht="18.75" hidden="1" thickBot="1">
      <c r="A48" s="45" t="s">
        <v>11</v>
      </c>
      <c r="B48" s="45">
        <v>410203</v>
      </c>
      <c r="C48" s="46"/>
    </row>
    <row r="49" spans="1:3" ht="2.25" customHeight="1" hidden="1" thickBot="1">
      <c r="A49" s="28" t="s">
        <v>12</v>
      </c>
      <c r="C49" s="28">
        <f>C47+C48</f>
        <v>348114961</v>
      </c>
    </row>
    <row r="51" ht="13.5" customHeight="1" thickBot="1"/>
    <row r="52" spans="1:3" s="28" customFormat="1" ht="52.5" customHeight="1" thickBot="1">
      <c r="A52" s="29" t="s">
        <v>13</v>
      </c>
      <c r="B52" s="30" t="s">
        <v>14</v>
      </c>
      <c r="C52" s="30"/>
    </row>
    <row r="53" spans="1:3" s="32" customFormat="1" ht="34.5" customHeight="1">
      <c r="A53" s="8" t="s">
        <v>74</v>
      </c>
      <c r="B53" s="31">
        <v>12020000</v>
      </c>
      <c r="C53" s="9">
        <v>2755000</v>
      </c>
    </row>
    <row r="54" spans="1:3" s="32" customFormat="1" ht="54.75" thickBot="1">
      <c r="A54" s="8" t="s">
        <v>54</v>
      </c>
      <c r="B54" s="31">
        <v>14071500</v>
      </c>
      <c r="C54" s="9">
        <v>110000</v>
      </c>
    </row>
    <row r="55" spans="1:3" s="32" customFormat="1" ht="29.25" customHeight="1" thickBot="1">
      <c r="A55" s="10" t="s">
        <v>27</v>
      </c>
      <c r="B55" s="33"/>
      <c r="C55" s="11">
        <f>SUM(C53:C54)</f>
        <v>2865000</v>
      </c>
    </row>
    <row r="56" s="28" customFormat="1" ht="18">
      <c r="A56" s="52"/>
    </row>
    <row r="57" s="28" customFormat="1" ht="18">
      <c r="A57" s="52"/>
    </row>
    <row r="58" s="28" customFormat="1" ht="18">
      <c r="A58" s="52"/>
    </row>
    <row r="59" s="28" customFormat="1" ht="18">
      <c r="A59" s="52"/>
    </row>
    <row r="60" spans="1:3" s="28" customFormat="1" ht="18">
      <c r="A60" s="26" t="s">
        <v>39</v>
      </c>
      <c r="B60" s="26"/>
      <c r="C60" s="26"/>
    </row>
    <row r="61" spans="1:3" s="28" customFormat="1" ht="18">
      <c r="A61" s="26" t="s">
        <v>40</v>
      </c>
      <c r="B61" s="26"/>
      <c r="C61" s="26"/>
    </row>
    <row r="62" spans="1:3" s="28" customFormat="1" ht="18">
      <c r="A62" s="26" t="s">
        <v>41</v>
      </c>
      <c r="B62" s="26"/>
      <c r="C62" s="27" t="s">
        <v>42</v>
      </c>
    </row>
    <row r="64" spans="1:3" ht="18">
      <c r="A64" s="26"/>
      <c r="B64" s="26"/>
      <c r="C64" s="26"/>
    </row>
    <row r="67" ht="18">
      <c r="C67" s="51"/>
    </row>
  </sheetData>
  <mergeCells count="6">
    <mergeCell ref="A5:C5"/>
    <mergeCell ref="A6:C6"/>
    <mergeCell ref="B1:C1"/>
    <mergeCell ref="B2:C2"/>
    <mergeCell ref="B3:C3"/>
    <mergeCell ref="B4:C4"/>
  </mergeCells>
  <printOptions/>
  <pageMargins left="1.1811023622047245" right="0.3937007874015748" top="0.7874015748031497" bottom="0.2362204724409449" header="0.4724409448818898" footer="0.1968503937007874"/>
  <pageSetup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Логвиненко</cp:lastModifiedBy>
  <cp:lastPrinted>2005-04-22T08:04:22Z</cp:lastPrinted>
  <dcterms:created xsi:type="dcterms:W3CDTF">2000-06-09T12:23:49Z</dcterms:created>
  <dcterms:modified xsi:type="dcterms:W3CDTF">2005-05-06T10:19:37Z</dcterms:modified>
  <cp:category/>
  <cp:version/>
  <cp:contentType/>
  <cp:contentStatus/>
</cp:coreProperties>
</file>