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s>
  <definedNames>
    <definedName name="_xlnm.Print_Area" localSheetId="0">'Лист1'!$A$1:$F$100</definedName>
  </definedNames>
  <calcPr fullCalcOnLoad="1"/>
</workbook>
</file>

<file path=xl/sharedStrings.xml><?xml version="1.0" encoding="utf-8"?>
<sst xmlns="http://schemas.openxmlformats.org/spreadsheetml/2006/main" count="176" uniqueCount="175">
  <si>
    <t>Найменування видатків</t>
  </si>
  <si>
    <t>Код бюджетної класифікації</t>
  </si>
  <si>
    <t>Видатки загального фонду</t>
  </si>
  <si>
    <t>Видатки спеціального фонду</t>
  </si>
  <si>
    <t>Разом</t>
  </si>
  <si>
    <t>Державне управління</t>
  </si>
  <si>
    <t>010000</t>
  </si>
  <si>
    <t>Органи місцевого самоврядування</t>
  </si>
  <si>
    <t>010116</t>
  </si>
  <si>
    <t>Освіта</t>
  </si>
  <si>
    <t>070000</t>
  </si>
  <si>
    <t>080000</t>
  </si>
  <si>
    <t>Соціальний захист та соціальне забезпечення</t>
  </si>
  <si>
    <t>090000</t>
  </si>
  <si>
    <t>Інші видатки на соціальний захист населення</t>
  </si>
  <si>
    <t>090412</t>
  </si>
  <si>
    <t>Утримання центрів соціальних служб для молоді</t>
  </si>
  <si>
    <t>091101</t>
  </si>
  <si>
    <t>Програми і заходи центрів соціальних служб для молоді</t>
  </si>
  <si>
    <t>090102</t>
  </si>
  <si>
    <t>Соціальні програми і заходи державних органів у справах молоді</t>
  </si>
  <si>
    <t>091103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</si>
  <si>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</si>
  <si>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091108</t>
  </si>
  <si>
    <t>Територіальні центри і відділення соціальної допомоги на дому</t>
  </si>
  <si>
    <t>091204</t>
  </si>
  <si>
    <t>Фінансова підтримка громадських організацій інвалідів та ветеранів</t>
  </si>
  <si>
    <t>091209</t>
  </si>
  <si>
    <t>Житлово-комунальне господарство</t>
  </si>
  <si>
    <t>100000</t>
  </si>
  <si>
    <t>Капітальний ремонт житлового фонду місцевих органів влади</t>
  </si>
  <si>
    <t>100102</t>
  </si>
  <si>
    <t>Дотація житлово-комунальному господарству</t>
  </si>
  <si>
    <t>100103</t>
  </si>
  <si>
    <t>Благоустрій міст, сіл, селищ</t>
  </si>
  <si>
    <t>100203</t>
  </si>
  <si>
    <t>Культура і мистецтво</t>
  </si>
  <si>
    <t>110000</t>
  </si>
  <si>
    <t>Засоби масової інформації</t>
  </si>
  <si>
    <t>120000</t>
  </si>
  <si>
    <t>Фізична культура і спорт</t>
  </si>
  <si>
    <t>130000</t>
  </si>
  <si>
    <t>Будівництво</t>
  </si>
  <si>
    <t>150000</t>
  </si>
  <si>
    <t>Транспорт, дорожнє господарство, зв'язок, телекомунікації та інформатика</t>
  </si>
  <si>
    <t>170000</t>
  </si>
  <si>
    <t>Інші послуги, пов'язані з економічною діяльністю</t>
  </si>
  <si>
    <t>180000</t>
  </si>
  <si>
    <t>Охорона та раціональне використання земель</t>
  </si>
  <si>
    <t>200200</t>
  </si>
  <si>
    <t>Інші природоохоронні заходи</t>
  </si>
  <si>
    <t>200700</t>
  </si>
  <si>
    <t>Запобігання та ліквідація надзвичайних ситуацій та наслідків стихийного лиха</t>
  </si>
  <si>
    <t>210000</t>
  </si>
  <si>
    <t>Видатки на запобігання та ліквідацію надзвичайних ситуацій та наслідків стихійного лиха</t>
  </si>
  <si>
    <t>210105</t>
  </si>
  <si>
    <t>Заходи з організації рятування на водах</t>
  </si>
  <si>
    <t>210110</t>
  </si>
  <si>
    <t>Обслуговування боргу</t>
  </si>
  <si>
    <t>230000</t>
  </si>
  <si>
    <t>Цільові фонди</t>
  </si>
  <si>
    <t>240000</t>
  </si>
  <si>
    <t>Охорона та раціональне використання природних ресурсів</t>
  </si>
  <si>
    <t>240601</t>
  </si>
  <si>
    <t>Цільові фонди, утворені Верховною Радою Автономної Республіки Крим, органами місцевого самоврядування і місцевими органами виконавчої влади</t>
  </si>
  <si>
    <t>240900</t>
  </si>
  <si>
    <t>Видатки, не віднесені до основних груп</t>
  </si>
  <si>
    <t>250000</t>
  </si>
  <si>
    <t>Проведення виборів народних депутатів Автономної Республіки Крим, депутатів місцевих рад, сільських, селищних, міських голів</t>
  </si>
  <si>
    <t>250203</t>
  </si>
  <si>
    <t>Інші видатки</t>
  </si>
  <si>
    <t>250404</t>
  </si>
  <si>
    <t>Разом видатків</t>
  </si>
  <si>
    <t>900201</t>
  </si>
  <si>
    <t>Кошти, що передаються до державного бюджету</t>
  </si>
  <si>
    <t>250300</t>
  </si>
  <si>
    <t>Кошти, 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t>
  </si>
  <si>
    <t>250301</t>
  </si>
  <si>
    <t>Всього видатків</t>
  </si>
  <si>
    <t>900202</t>
  </si>
  <si>
    <t>Всього</t>
  </si>
  <si>
    <t>Кредитування</t>
  </si>
  <si>
    <t xml:space="preserve">Повернення кредитів, наданих для кредитування громадян на будівництво (реконструкцію) та придбання житла </t>
  </si>
  <si>
    <t>250909</t>
  </si>
  <si>
    <t>Дефіцит (-) / профіцит (+)</t>
  </si>
  <si>
    <t>402100</t>
  </si>
  <si>
    <t>Зміни обсягів готівкових коштів</t>
  </si>
  <si>
    <t>602000</t>
  </si>
  <si>
    <t>На початок періоду</t>
  </si>
  <si>
    <t>602100</t>
  </si>
  <si>
    <t>На кінець періоду</t>
  </si>
  <si>
    <t>602200</t>
  </si>
  <si>
    <t>Інші розрахунки</t>
  </si>
  <si>
    <t>Фінансування за рахунок коштів єдиного казначейського рахунку</t>
  </si>
  <si>
    <t>603000</t>
  </si>
  <si>
    <t>БАЛАНС</t>
  </si>
  <si>
    <t>Секретар міської ради</t>
  </si>
  <si>
    <t>В.Ф.Кальцев</t>
  </si>
  <si>
    <t>091205</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</si>
  <si>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</si>
  <si>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</si>
  <si>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областного значення), районних у містах Київі і Севастополі та районних у містах рад для здійснення</t>
  </si>
  <si>
    <t>Охорона здоров'я</t>
  </si>
  <si>
    <t>090201</t>
  </si>
  <si>
    <t>090202</t>
  </si>
  <si>
    <t>090203</t>
  </si>
  <si>
    <t>090204</t>
  </si>
  <si>
    <t>090205</t>
  </si>
  <si>
    <t>090207</t>
  </si>
  <si>
    <t>090208</t>
  </si>
  <si>
    <t>090209</t>
  </si>
  <si>
    <t>090214</t>
  </si>
  <si>
    <t>090215</t>
  </si>
  <si>
    <t>090216</t>
  </si>
  <si>
    <t>090302</t>
  </si>
  <si>
    <t>090303</t>
  </si>
  <si>
    <t>090304</t>
  </si>
  <si>
    <t>090305</t>
  </si>
  <si>
    <t>090306</t>
  </si>
  <si>
    <t>090307</t>
  </si>
  <si>
    <t>090308</t>
  </si>
  <si>
    <t>090401</t>
  </si>
  <si>
    <t>091300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</si>
  <si>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</si>
  <si>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</si>
  <si>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Пільги багатодітним сіміям на житлово-комунальні  послуги</t>
  </si>
  <si>
    <t>Пільги багатодітним сіміям на придбання твердого палива та скрапленого газу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</si>
  <si>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</si>
  <si>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</si>
  <si>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</si>
  <si>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</si>
  <si>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</si>
  <si>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</si>
  <si>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</si>
  <si>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</si>
  <si>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</si>
  <si>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</si>
  <si>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</si>
  <si>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Державна соціальна допомога інвалідам з дитинства та дітям інвалідам</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</si>
  <si>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повіязана з Чорнобильською катастрофою</t>
  </si>
  <si>
    <t>Пільги окремим категоріям громадян з послуг зв'язку</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</si>
  <si>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t>
  </si>
  <si>
    <t>100602</t>
  </si>
  <si>
    <t>Фінансування за борговими операціями</t>
  </si>
  <si>
    <t>400000</t>
  </si>
  <si>
    <t>Внутрішні запозичення</t>
  </si>
  <si>
    <t>Погашення внутрішніх зобов"язань</t>
  </si>
  <si>
    <t>401100</t>
  </si>
  <si>
    <t>601000</t>
  </si>
  <si>
    <t>Зміни обсягів депозитів у цінних паперах</t>
  </si>
  <si>
    <t>602400</t>
  </si>
  <si>
    <t>602300</t>
  </si>
  <si>
    <t>Кошти, що передаються із загального фонду до бюджету розвитку (спец.фонд)</t>
  </si>
  <si>
    <t>Видатки бюджету м.Запоріжжя у 2011 році</t>
  </si>
  <si>
    <t xml:space="preserve">        до рішення міської ради</t>
  </si>
  <si>
    <t>(грн.)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</si>
  <si>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особливості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</si>
  <si>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поширюїться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</si>
  <si>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</si>
  <si>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</si>
  <si>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</si>
  <si>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Підтримка малого і середнього підприїмництва</t>
  </si>
  <si>
    <t>Внески органів влади Автономної Республіки Крим та органів місцевого самоврядування у статутні фонди суб"єктів підприємницької діяльності</t>
  </si>
  <si>
    <t>601100</t>
  </si>
  <si>
    <t>601200</t>
  </si>
  <si>
    <t>Повернення бюджетних коштів з депозитів</t>
  </si>
  <si>
    <t>Розміщення бюджетних коштів на депозитах</t>
  </si>
  <si>
    <t xml:space="preserve">           Додаток 2</t>
  </si>
  <si>
    <t>2</t>
  </si>
  <si>
    <t>3</t>
  </si>
  <si>
    <t>4</t>
  </si>
  <si>
    <t>090414</t>
  </si>
  <si>
    <t>090405</t>
  </si>
  <si>
    <t>090406</t>
  </si>
  <si>
    <r>
      <t xml:space="preserve">      </t>
    </r>
    <r>
      <rPr>
        <b/>
        <u val="single"/>
        <sz val="20"/>
        <color indexed="12"/>
        <rFont val="Times New Roman"/>
        <family val="1"/>
      </rPr>
      <t>23.02.2012  № 4</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</si>
</sst>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0">
    <font>
      <sz val="11"/>
      <color theme="1"/>
      <name val="Calibri"/>
      <family val="2"/>
    </font>
    <font>
      <sz val="11"/>
      <color indexed="8"/>
      <name val="Calibri"/>
      <family val="2"/>
    </font>
    <font>
      <sz val="11"/>
      <color indexed="12"/>
      <name val="Calibri"/>
      <family val="2"/>
    </font>
    <font>
      <sz val="11"/>
      <color indexed="12"/>
      <name val="Times New Roman"/>
      <family val="1"/>
    </font>
    <font>
      <sz val="20"/>
      <color indexed="12"/>
      <name val="Times New Roman"/>
      <family val="1"/>
    </font>
    <font>
      <sz val="14"/>
      <color indexed="12"/>
      <name val="Times New Roman"/>
      <family val="1"/>
    </font>
    <font>
      <b/>
      <sz val="14"/>
      <color indexed="12"/>
      <name val="Times New Roman"/>
      <family val="1"/>
    </font>
    <font>
      <sz val="13"/>
      <color indexed="12"/>
      <name val="Times New Roman"/>
      <family val="1"/>
    </font>
    <font>
      <b/>
      <sz val="13.5"/>
      <color indexed="12"/>
      <name val="Times New Roman"/>
      <family val="1"/>
    </font>
    <font>
      <sz val="13.5"/>
      <color indexed="12"/>
      <name val="Times New Roman"/>
      <family val="1"/>
    </font>
    <font>
      <sz val="22"/>
      <color indexed="12"/>
      <name val="Times New Roman"/>
      <family val="1"/>
    </font>
    <font>
      <sz val="12"/>
      <color indexed="12"/>
      <name val="Times New Roman"/>
      <family val="1"/>
    </font>
    <font>
      <sz val="11.5"/>
      <color indexed="12"/>
      <name val="Times New Roman"/>
      <family val="1"/>
    </font>
    <font>
      <b/>
      <sz val="16"/>
      <color indexed="12"/>
      <name val="Times New Roman"/>
      <family val="1"/>
    </font>
    <font>
      <sz val="23"/>
      <color indexed="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12"/>
      <name val="Calibri"/>
      <family val="2"/>
    </font>
    <font>
      <sz val="11"/>
      <color indexed="9"/>
      <name val="Calibri"/>
      <family val="2"/>
    </font>
    <font>
      <b/>
      <u val="single"/>
      <sz val="20"/>
      <color indexed="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0"/>
      <color theme="1"/>
      <name val="Times New Roman"/>
      <family val="1"/>
    </font>
    <font>
      <sz val="14"/>
      <color theme="1"/>
      <name val="Times New Roman"/>
      <family val="1"/>
    </font>
    <font>
      <b/>
      <sz val="14"/>
      <color theme="1"/>
      <name val="Times New Roman"/>
      <family val="1"/>
    </font>
    <font>
      <sz val="13"/>
      <color theme="1"/>
      <name val="Times New Roman"/>
      <family val="1"/>
    </font>
    <font>
      <b/>
      <sz val="13.5"/>
      <color theme="1"/>
      <name val="Times New Roman"/>
      <family val="1"/>
    </font>
    <font>
      <sz val="13.5"/>
      <color theme="1"/>
      <name val="Times New Roman"/>
      <family val="1"/>
    </font>
    <font>
      <sz val="22"/>
      <color theme="1"/>
      <name val="Times New Roman"/>
      <family val="1"/>
    </font>
    <font>
      <sz val="12"/>
      <color theme="1"/>
      <name val="Times New Roman"/>
      <family val="1"/>
    </font>
    <font>
      <sz val="11.5"/>
      <color theme="1"/>
      <name val="Times New Roman"/>
      <family val="1"/>
    </font>
    <font>
      <b/>
      <sz val="16"/>
      <color theme="1"/>
      <name val="Times New Roman"/>
      <family val="1"/>
    </font>
    <font>
      <sz val="2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2">
    <xf numFmtId="0" fontId="0" fillId="0" borderId="0" xfId="0" applyFont="1" applyAlignment="1">
      <alignment/>
    </xf>
    <xf numFmtId="0" fontId="0" fillId="0" borderId="0" xfId="0" applyAlignment="1">
      <alignment horizontal="center"/>
    </xf>
    <xf numFmtId="0" fontId="48" fillId="0" borderId="0" xfId="0" applyFont="1" applyAlignment="1">
      <alignment horizontal="center"/>
    </xf>
    <xf numFmtId="0" fontId="48" fillId="0" borderId="0" xfId="0" applyFont="1" applyAlignment="1">
      <alignment/>
    </xf>
    <xf numFmtId="0" fontId="49" fillId="0" borderId="0" xfId="0" applyFont="1" applyAlignment="1">
      <alignment/>
    </xf>
    <xf numFmtId="0" fontId="50" fillId="0" borderId="10" xfId="0" applyFont="1" applyBorder="1" applyAlignment="1">
      <alignment horizontal="center"/>
    </xf>
    <xf numFmtId="0" fontId="51" fillId="0" borderId="10" xfId="0" applyFont="1" applyBorder="1" applyAlignment="1">
      <alignment horizontal="center"/>
    </xf>
    <xf numFmtId="49" fontId="51" fillId="0" borderId="10" xfId="0" applyNumberFormat="1" applyFont="1" applyBorder="1" applyAlignment="1">
      <alignment horizontal="center"/>
    </xf>
    <xf numFmtId="4" fontId="50" fillId="0" borderId="10" xfId="0" applyNumberFormat="1" applyFont="1" applyBorder="1" applyAlignment="1">
      <alignment/>
    </xf>
    <xf numFmtId="0" fontId="50" fillId="0" borderId="10" xfId="0" applyFont="1" applyBorder="1" applyAlignment="1">
      <alignment horizontal="left"/>
    </xf>
    <xf numFmtId="49" fontId="50" fillId="0" borderId="10" xfId="0" applyNumberFormat="1" applyFont="1" applyBorder="1" applyAlignment="1">
      <alignment horizontal="center"/>
    </xf>
    <xf numFmtId="0" fontId="50" fillId="0" borderId="10" xfId="0" applyFont="1" applyBorder="1" applyAlignment="1">
      <alignment horizontal="left" wrapText="1"/>
    </xf>
    <xf numFmtId="0" fontId="51" fillId="0" borderId="10" xfId="0" applyFont="1" applyBorder="1" applyAlignment="1">
      <alignment horizontal="center" wrapText="1"/>
    </xf>
    <xf numFmtId="0" fontId="51" fillId="0" borderId="10" xfId="0" applyFont="1" applyBorder="1" applyAlignment="1">
      <alignment horizontal="left" wrapText="1"/>
    </xf>
    <xf numFmtId="0" fontId="50" fillId="0" borderId="10" xfId="0" applyFont="1" applyBorder="1" applyAlignment="1">
      <alignment horizontal="center" vertical="center" wrapText="1"/>
    </xf>
    <xf numFmtId="0" fontId="52" fillId="0" borderId="10" xfId="0" applyFont="1" applyBorder="1" applyAlignment="1">
      <alignment horizontal="left" wrapText="1"/>
    </xf>
    <xf numFmtId="0" fontId="52" fillId="0" borderId="10" xfId="0" applyFont="1" applyBorder="1" applyAlignment="1">
      <alignment horizontal="left"/>
    </xf>
    <xf numFmtId="0" fontId="52" fillId="0" borderId="10" xfId="0" applyFont="1" applyBorder="1" applyAlignment="1">
      <alignment horizontal="center" vertical="center" wrapText="1"/>
    </xf>
    <xf numFmtId="4" fontId="53" fillId="0" borderId="10" xfId="0" applyNumberFormat="1" applyFont="1" applyBorder="1" applyAlignment="1">
      <alignment/>
    </xf>
    <xf numFmtId="4" fontId="54" fillId="0" borderId="10" xfId="0" applyNumberFormat="1" applyFont="1" applyBorder="1" applyAlignment="1">
      <alignment/>
    </xf>
    <xf numFmtId="0" fontId="55" fillId="0" borderId="0" xfId="0" applyFont="1" applyAlignment="1">
      <alignment horizontal="center"/>
    </xf>
    <xf numFmtId="0" fontId="55" fillId="0" borderId="0" xfId="0" applyFont="1" applyAlignment="1">
      <alignment/>
    </xf>
    <xf numFmtId="0" fontId="48" fillId="0" borderId="0" xfId="0" applyFont="1" applyAlignment="1">
      <alignment horizontal="right"/>
    </xf>
    <xf numFmtId="0" fontId="56" fillId="0" borderId="10" xfId="0" applyFont="1" applyBorder="1" applyAlignment="1">
      <alignment horizontal="left" wrapText="1"/>
    </xf>
    <xf numFmtId="49" fontId="50" fillId="0" borderId="10" xfId="0" applyNumberFormat="1" applyFont="1" applyBorder="1" applyAlignment="1">
      <alignment horizontal="center"/>
    </xf>
    <xf numFmtId="0" fontId="51" fillId="0" borderId="10" xfId="0" applyNumberFormat="1" applyFont="1" applyBorder="1" applyAlignment="1">
      <alignment horizontal="center" wrapText="1"/>
    </xf>
    <xf numFmtId="0" fontId="56" fillId="0" borderId="0" xfId="0" applyFont="1" applyBorder="1" applyAlignment="1">
      <alignment horizontal="left" vertical="top" wrapText="1"/>
    </xf>
    <xf numFmtId="49" fontId="50" fillId="0" borderId="0" xfId="0" applyNumberFormat="1" applyFont="1" applyBorder="1" applyAlignment="1">
      <alignment horizontal="center"/>
    </xf>
    <xf numFmtId="4" fontId="50" fillId="0" borderId="0" xfId="0" applyNumberFormat="1" applyFont="1" applyBorder="1" applyAlignment="1">
      <alignment horizontal="center"/>
    </xf>
    <xf numFmtId="0" fontId="50" fillId="0" borderId="0" xfId="0" applyFont="1" applyBorder="1" applyAlignment="1">
      <alignment horizontal="left" wrapText="1"/>
    </xf>
    <xf numFmtId="4" fontId="50" fillId="0" borderId="0" xfId="0" applyNumberFormat="1" applyFont="1" applyBorder="1" applyAlignment="1">
      <alignment/>
    </xf>
    <xf numFmtId="49" fontId="50" fillId="0" borderId="0" xfId="0" applyNumberFormat="1" applyFont="1" applyBorder="1" applyAlignment="1">
      <alignment horizontal="center" vertical="top"/>
    </xf>
    <xf numFmtId="0" fontId="51" fillId="0" borderId="0" xfId="0" applyFont="1" applyBorder="1" applyAlignment="1">
      <alignment horizontal="center" wrapText="1"/>
    </xf>
    <xf numFmtId="4" fontId="53" fillId="0" borderId="0" xfId="0" applyNumberFormat="1" applyFont="1" applyBorder="1" applyAlignment="1">
      <alignment/>
    </xf>
    <xf numFmtId="0" fontId="57" fillId="0" borderId="10" xfId="0" applyFont="1" applyBorder="1" applyAlignment="1">
      <alignment horizontal="left" wrapText="1"/>
    </xf>
    <xf numFmtId="0" fontId="58" fillId="0" borderId="0" xfId="0" applyFont="1" applyAlignment="1">
      <alignment horizontal="center"/>
    </xf>
    <xf numFmtId="0" fontId="59" fillId="0" borderId="0" xfId="0" applyFont="1" applyAlignment="1">
      <alignment horizontal="left"/>
    </xf>
    <xf numFmtId="0" fontId="59" fillId="0" borderId="0" xfId="0" applyFont="1" applyAlignment="1">
      <alignment horizontal="center"/>
    </xf>
    <xf numFmtId="0" fontId="49" fillId="0" borderId="0" xfId="0" applyFont="1" applyAlignment="1">
      <alignment horizontal="center"/>
    </xf>
    <xf numFmtId="0" fontId="57" fillId="0" borderId="10" xfId="0" applyFont="1" applyBorder="1" applyAlignment="1">
      <alignment horizontal="left" vertical="top" wrapText="1"/>
    </xf>
    <xf numFmtId="49" fontId="50" fillId="0" borderId="10" xfId="0" applyNumberFormat="1" applyFont="1" applyBorder="1" applyAlignment="1">
      <alignment horizontal="center"/>
    </xf>
    <xf numFmtId="4" fontId="50" fillId="0" borderId="1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31"/>
  <sheetViews>
    <sheetView tabSelected="1" zoomScale="80" zoomScaleNormal="80" zoomScalePageLayoutView="0" workbookViewId="0" topLeftCell="A1">
      <selection activeCell="D4" sqref="D4:F4"/>
    </sheetView>
  </sheetViews>
  <sheetFormatPr defaultColWidth="9.140625" defaultRowHeight="15"/>
  <cols>
    <col min="1" max="1" width="0.85546875" style="0" customWidth="1"/>
    <col min="2" max="2" width="67.00390625" style="1" customWidth="1"/>
    <col min="3" max="3" width="12.421875" style="0" customWidth="1"/>
    <col min="4" max="4" width="20.00390625" style="0" customWidth="1"/>
    <col min="5" max="5" width="18.28125" style="0" customWidth="1"/>
    <col min="6" max="6" width="19.7109375" style="0" customWidth="1"/>
  </cols>
  <sheetData>
    <row r="1" spans="2:6" ht="27" customHeight="1">
      <c r="B1" s="2"/>
      <c r="C1" s="3"/>
      <c r="D1" s="36" t="s">
        <v>167</v>
      </c>
      <c r="E1" s="36"/>
      <c r="F1" s="36"/>
    </row>
    <row r="2" spans="2:6" ht="27" customHeight="1">
      <c r="B2" s="2"/>
      <c r="C2" s="3"/>
      <c r="D2" s="37" t="s">
        <v>154</v>
      </c>
      <c r="E2" s="37"/>
      <c r="F2" s="37"/>
    </row>
    <row r="3" spans="2:6" ht="6" customHeight="1">
      <c r="B3" s="2"/>
      <c r="C3" s="3"/>
      <c r="E3" s="4"/>
      <c r="F3" s="4"/>
    </row>
    <row r="4" spans="2:6" ht="26.25">
      <c r="B4" s="2"/>
      <c r="C4" s="3"/>
      <c r="D4" s="38" t="s">
        <v>174</v>
      </c>
      <c r="E4" s="38"/>
      <c r="F4" s="38"/>
    </row>
    <row r="5" spans="2:6" ht="34.5" customHeight="1">
      <c r="B5" s="2"/>
      <c r="C5" s="3"/>
      <c r="D5" s="3"/>
      <c r="E5" s="3"/>
      <c r="F5" s="3"/>
    </row>
    <row r="6" spans="2:6" ht="20.25">
      <c r="B6" s="35" t="s">
        <v>153</v>
      </c>
      <c r="C6" s="35"/>
      <c r="D6" s="35"/>
      <c r="E6" s="35"/>
      <c r="F6" s="35"/>
    </row>
    <row r="7" spans="2:6" ht="21.75" customHeight="1">
      <c r="B7" s="2"/>
      <c r="C7" s="3"/>
      <c r="D7" s="3"/>
      <c r="E7" s="3"/>
      <c r="F7" s="22" t="s">
        <v>155</v>
      </c>
    </row>
    <row r="8" spans="2:6" ht="82.5">
      <c r="B8" s="14" t="s">
        <v>0</v>
      </c>
      <c r="C8" s="17" t="s">
        <v>1</v>
      </c>
      <c r="D8" s="14" t="s">
        <v>2</v>
      </c>
      <c r="E8" s="14" t="s">
        <v>3</v>
      </c>
      <c r="F8" s="14" t="s">
        <v>4</v>
      </c>
    </row>
    <row r="9" spans="2:6" ht="18.75">
      <c r="B9" s="5">
        <v>1</v>
      </c>
      <c r="C9" s="5">
        <v>2</v>
      </c>
      <c r="D9" s="5">
        <v>3</v>
      </c>
      <c r="E9" s="5">
        <v>4</v>
      </c>
      <c r="F9" s="5">
        <v>5</v>
      </c>
    </row>
    <row r="10" spans="2:6" ht="18.75">
      <c r="B10" s="6" t="s">
        <v>5</v>
      </c>
      <c r="C10" s="7" t="s">
        <v>6</v>
      </c>
      <c r="D10" s="8">
        <f>D11</f>
        <v>76578937.65</v>
      </c>
      <c r="E10" s="8">
        <f>E11</f>
        <v>2048163.6</v>
      </c>
      <c r="F10" s="8">
        <f>D10+E10</f>
        <v>78627101.25</v>
      </c>
    </row>
    <row r="11" spans="2:6" ht="18.75">
      <c r="B11" s="9" t="s">
        <v>7</v>
      </c>
      <c r="C11" s="10" t="s">
        <v>8</v>
      </c>
      <c r="D11" s="8">
        <v>76578937.65</v>
      </c>
      <c r="E11" s="8">
        <v>2048163.6</v>
      </c>
      <c r="F11" s="8">
        <f aca="true" t="shared" si="0" ref="F11:F88">D11+E11</f>
        <v>78627101.25</v>
      </c>
    </row>
    <row r="12" spans="2:6" ht="18.75">
      <c r="B12" s="6" t="s">
        <v>9</v>
      </c>
      <c r="C12" s="7" t="s">
        <v>10</v>
      </c>
      <c r="D12" s="8">
        <v>584997305.88</v>
      </c>
      <c r="E12" s="8">
        <v>64763500.83</v>
      </c>
      <c r="F12" s="8">
        <f t="shared" si="0"/>
        <v>649760806.71</v>
      </c>
    </row>
    <row r="13" spans="2:6" ht="18.75">
      <c r="B13" s="6" t="s">
        <v>102</v>
      </c>
      <c r="C13" s="7" t="s">
        <v>11</v>
      </c>
      <c r="D13" s="8">
        <v>450757605.93</v>
      </c>
      <c r="E13" s="8">
        <v>42167006.64</v>
      </c>
      <c r="F13" s="8">
        <f t="shared" si="0"/>
        <v>492924612.57</v>
      </c>
    </row>
    <row r="14" spans="2:6" ht="18.75">
      <c r="B14" s="12" t="s">
        <v>12</v>
      </c>
      <c r="C14" s="7" t="s">
        <v>13</v>
      </c>
      <c r="D14" s="8">
        <f>SUM(D15:D49)</f>
        <v>522492761.89000005</v>
      </c>
      <c r="E14" s="8">
        <f>SUM(E15:E49)</f>
        <v>343731.35</v>
      </c>
      <c r="F14" s="8">
        <f t="shared" si="0"/>
        <v>522836493.24000007</v>
      </c>
    </row>
    <row r="15" spans="2:6" ht="150.75">
      <c r="B15" s="34" t="s">
        <v>156</v>
      </c>
      <c r="C15" s="10" t="s">
        <v>103</v>
      </c>
      <c r="D15" s="8">
        <v>86283745.2</v>
      </c>
      <c r="E15" s="8"/>
      <c r="F15" s="8">
        <f t="shared" si="0"/>
        <v>86283745.2</v>
      </c>
    </row>
    <row r="16" spans="2:6" ht="140.25" customHeight="1">
      <c r="B16" s="34" t="s">
        <v>157</v>
      </c>
      <c r="C16" s="10" t="s">
        <v>104</v>
      </c>
      <c r="D16" s="8">
        <v>105062.19</v>
      </c>
      <c r="E16" s="8"/>
      <c r="F16" s="8">
        <f t="shared" si="0"/>
        <v>105062.19</v>
      </c>
    </row>
    <row r="17" spans="2:6" ht="150.75">
      <c r="B17" s="34" t="s">
        <v>158</v>
      </c>
      <c r="C17" s="10" t="s">
        <v>105</v>
      </c>
      <c r="D17" s="8">
        <v>956845.82</v>
      </c>
      <c r="E17" s="8"/>
      <c r="F17" s="8">
        <f t="shared" si="0"/>
        <v>956845.82</v>
      </c>
    </row>
    <row r="18" spans="2:6" ht="15">
      <c r="B18" s="39" t="s">
        <v>159</v>
      </c>
      <c r="C18" s="40" t="s">
        <v>106</v>
      </c>
      <c r="D18" s="41">
        <v>9304431.41</v>
      </c>
      <c r="E18" s="41"/>
      <c r="F18" s="41">
        <f t="shared" si="0"/>
        <v>9304431.41</v>
      </c>
    </row>
    <row r="19" spans="2:6" ht="396" customHeight="1">
      <c r="B19" s="39"/>
      <c r="C19" s="40"/>
      <c r="D19" s="41"/>
      <c r="E19" s="41"/>
      <c r="F19" s="41"/>
    </row>
    <row r="20" spans="2:6" ht="31.5" customHeight="1">
      <c r="B20" s="26"/>
      <c r="C20" s="31" t="s">
        <v>168</v>
      </c>
      <c r="D20" s="28"/>
      <c r="E20" s="28"/>
      <c r="F20" s="28"/>
    </row>
    <row r="21" spans="2:6" ht="26.25" customHeight="1" hidden="1">
      <c r="B21" s="26"/>
      <c r="C21" s="27"/>
      <c r="D21" s="28"/>
      <c r="E21" s="28"/>
      <c r="F21" s="28"/>
    </row>
    <row r="22" spans="2:6" ht="331.5">
      <c r="B22" s="23" t="s">
        <v>160</v>
      </c>
      <c r="C22" s="10" t="s">
        <v>107</v>
      </c>
      <c r="D22" s="8">
        <v>2365.17</v>
      </c>
      <c r="E22" s="8"/>
      <c r="F22" s="8">
        <f t="shared" si="0"/>
        <v>2365.17</v>
      </c>
    </row>
    <row r="23" spans="2:6" ht="87.75" customHeight="1">
      <c r="B23" s="15" t="s">
        <v>123</v>
      </c>
      <c r="C23" s="10" t="s">
        <v>108</v>
      </c>
      <c r="D23" s="8">
        <v>3376059.19</v>
      </c>
      <c r="E23" s="8"/>
      <c r="F23" s="8">
        <f t="shared" si="0"/>
        <v>3376059.19</v>
      </c>
    </row>
    <row r="24" spans="2:6" ht="83.25">
      <c r="B24" s="15" t="s">
        <v>124</v>
      </c>
      <c r="C24" s="10" t="s">
        <v>109</v>
      </c>
      <c r="D24" s="8">
        <v>2590.17</v>
      </c>
      <c r="E24" s="8"/>
      <c r="F24" s="8">
        <f t="shared" si="0"/>
        <v>2590.17</v>
      </c>
    </row>
    <row r="25" spans="2:6" ht="66.75">
      <c r="B25" s="15" t="s">
        <v>139</v>
      </c>
      <c r="C25" s="10" t="s">
        <v>110</v>
      </c>
      <c r="D25" s="8">
        <v>73683.63</v>
      </c>
      <c r="E25" s="8"/>
      <c r="F25" s="8">
        <f t="shared" si="0"/>
        <v>73683.63</v>
      </c>
    </row>
    <row r="26" spans="2:6" ht="18.75">
      <c r="B26" s="15" t="s">
        <v>140</v>
      </c>
      <c r="C26" s="10" t="s">
        <v>111</v>
      </c>
      <c r="D26" s="8">
        <v>4553323</v>
      </c>
      <c r="E26" s="8"/>
      <c r="F26" s="8">
        <f t="shared" si="0"/>
        <v>4553323</v>
      </c>
    </row>
    <row r="27" spans="2:6" ht="18.75">
      <c r="B27" s="15" t="s">
        <v>125</v>
      </c>
      <c r="C27" s="10" t="s">
        <v>112</v>
      </c>
      <c r="D27" s="8">
        <v>2956448.77</v>
      </c>
      <c r="E27" s="8"/>
      <c r="F27" s="8">
        <f t="shared" si="0"/>
        <v>2956448.77</v>
      </c>
    </row>
    <row r="28" spans="2:6" ht="33.75">
      <c r="B28" s="15" t="s">
        <v>126</v>
      </c>
      <c r="C28" s="10" t="s">
        <v>113</v>
      </c>
      <c r="D28" s="8">
        <v>8971.64</v>
      </c>
      <c r="E28" s="8"/>
      <c r="F28" s="8">
        <f t="shared" si="0"/>
        <v>8971.64</v>
      </c>
    </row>
    <row r="29" spans="2:6" ht="18.75">
      <c r="B29" s="15" t="s">
        <v>127</v>
      </c>
      <c r="C29" s="10" t="s">
        <v>114</v>
      </c>
      <c r="D29" s="8">
        <v>3825382.5</v>
      </c>
      <c r="E29" s="8"/>
      <c r="F29" s="8">
        <f t="shared" si="0"/>
        <v>3825382.5</v>
      </c>
    </row>
    <row r="30" spans="2:6" ht="18.75">
      <c r="B30" s="15" t="s">
        <v>128</v>
      </c>
      <c r="C30" s="10" t="s">
        <v>115</v>
      </c>
      <c r="D30" s="8">
        <v>68006807.44</v>
      </c>
      <c r="E30" s="8"/>
      <c r="F30" s="8">
        <f t="shared" si="0"/>
        <v>68006807.44</v>
      </c>
    </row>
    <row r="31" spans="2:6" ht="18.75">
      <c r="B31" s="15" t="s">
        <v>129</v>
      </c>
      <c r="C31" s="10" t="s">
        <v>116</v>
      </c>
      <c r="D31" s="8">
        <v>167624140.76</v>
      </c>
      <c r="E31" s="8"/>
      <c r="F31" s="8">
        <f t="shared" si="0"/>
        <v>167624140.76</v>
      </c>
    </row>
    <row r="32" spans="2:6" ht="33.75">
      <c r="B32" s="15" t="s">
        <v>130</v>
      </c>
      <c r="C32" s="10" t="s">
        <v>117</v>
      </c>
      <c r="D32" s="8">
        <v>16520286.58</v>
      </c>
      <c r="E32" s="8"/>
      <c r="F32" s="8">
        <f t="shared" si="0"/>
        <v>16520286.58</v>
      </c>
    </row>
    <row r="33" spans="2:6" ht="18.75">
      <c r="B33" s="15" t="s">
        <v>131</v>
      </c>
      <c r="C33" s="10" t="s">
        <v>118</v>
      </c>
      <c r="D33" s="8">
        <v>42289004.06</v>
      </c>
      <c r="E33" s="8"/>
      <c r="F33" s="8">
        <f t="shared" si="0"/>
        <v>42289004.06</v>
      </c>
    </row>
    <row r="34" spans="2:6" ht="18.75">
      <c r="B34" s="15" t="s">
        <v>132</v>
      </c>
      <c r="C34" s="10" t="s">
        <v>119</v>
      </c>
      <c r="D34" s="8">
        <v>5119230.76</v>
      </c>
      <c r="E34" s="8"/>
      <c r="F34" s="8">
        <f t="shared" si="0"/>
        <v>5119230.76</v>
      </c>
    </row>
    <row r="35" spans="2:6" ht="18.75">
      <c r="B35" s="15" t="s">
        <v>133</v>
      </c>
      <c r="C35" s="10" t="s">
        <v>120</v>
      </c>
      <c r="D35" s="8">
        <v>530810.54</v>
      </c>
      <c r="E35" s="8"/>
      <c r="F35" s="8">
        <f t="shared" si="0"/>
        <v>530810.54</v>
      </c>
    </row>
    <row r="36" spans="2:6" ht="18.75">
      <c r="B36" s="15" t="s">
        <v>134</v>
      </c>
      <c r="C36" s="10" t="s">
        <v>121</v>
      </c>
      <c r="D36" s="8">
        <v>2927668.07</v>
      </c>
      <c r="E36" s="8"/>
      <c r="F36" s="8">
        <f t="shared" si="0"/>
        <v>2927668.07</v>
      </c>
    </row>
    <row r="37" spans="2:6" ht="33.75">
      <c r="B37" s="15" t="s">
        <v>135</v>
      </c>
      <c r="C37" s="24" t="s">
        <v>172</v>
      </c>
      <c r="D37" s="8">
        <v>29173219.54</v>
      </c>
      <c r="E37" s="8"/>
      <c r="F37" s="8">
        <f t="shared" si="0"/>
        <v>29173219.54</v>
      </c>
    </row>
    <row r="38" spans="2:6" ht="50.25">
      <c r="B38" s="15" t="s">
        <v>136</v>
      </c>
      <c r="C38" s="24" t="s">
        <v>173</v>
      </c>
      <c r="D38" s="8">
        <v>47641.69</v>
      </c>
      <c r="E38" s="8"/>
      <c r="F38" s="8">
        <f t="shared" si="0"/>
        <v>47641.69</v>
      </c>
    </row>
    <row r="39" spans="2:6" ht="18.75">
      <c r="B39" s="16" t="s">
        <v>14</v>
      </c>
      <c r="C39" s="10" t="s">
        <v>15</v>
      </c>
      <c r="D39" s="8">
        <v>8732558.94</v>
      </c>
      <c r="E39" s="8"/>
      <c r="F39" s="8">
        <f>D39+E39</f>
        <v>8732558.94</v>
      </c>
    </row>
    <row r="40" spans="2:6" ht="66.75">
      <c r="B40" s="15" t="s">
        <v>137</v>
      </c>
      <c r="C40" s="24" t="s">
        <v>171</v>
      </c>
      <c r="D40" s="8">
        <v>45512.85</v>
      </c>
      <c r="E40" s="8"/>
      <c r="F40" s="8">
        <f t="shared" si="0"/>
        <v>45512.85</v>
      </c>
    </row>
    <row r="41" spans="2:6" ht="20.25" customHeight="1">
      <c r="B41" s="11" t="s">
        <v>16</v>
      </c>
      <c r="C41" s="10" t="s">
        <v>17</v>
      </c>
      <c r="D41" s="8">
        <v>715281.18</v>
      </c>
      <c r="E41" s="8"/>
      <c r="F41" s="8">
        <f>D41+E41</f>
        <v>715281.18</v>
      </c>
    </row>
    <row r="42" spans="2:6" ht="26.25" customHeight="1">
      <c r="B42" s="11" t="s">
        <v>18</v>
      </c>
      <c r="C42" s="10" t="s">
        <v>19</v>
      </c>
      <c r="D42" s="8">
        <v>148712.13</v>
      </c>
      <c r="E42" s="8"/>
      <c r="F42" s="8">
        <f>D42+E42</f>
        <v>148712.13</v>
      </c>
    </row>
    <row r="43" spans="2:6" ht="37.5">
      <c r="B43" s="11" t="s">
        <v>20</v>
      </c>
      <c r="C43" s="10" t="s">
        <v>21</v>
      </c>
      <c r="D43" s="8">
        <v>397941.3</v>
      </c>
      <c r="E43" s="8"/>
      <c r="F43" s="8">
        <f>D43+E43</f>
        <v>397941.3</v>
      </c>
    </row>
    <row r="44" spans="2:6" ht="66.75">
      <c r="B44" s="15" t="s">
        <v>22</v>
      </c>
      <c r="C44" s="10" t="s">
        <v>23</v>
      </c>
      <c r="D44" s="8">
        <v>3197361.9</v>
      </c>
      <c r="E44" s="8"/>
      <c r="F44" s="8">
        <f>D44+E44</f>
        <v>3197361.9</v>
      </c>
    </row>
    <row r="45" spans="2:6" ht="36" customHeight="1">
      <c r="B45" s="11" t="s">
        <v>24</v>
      </c>
      <c r="C45" s="10" t="s">
        <v>25</v>
      </c>
      <c r="D45" s="8">
        <v>12796441.11</v>
      </c>
      <c r="E45" s="8">
        <v>343731.35</v>
      </c>
      <c r="F45" s="8">
        <f>D45+E45</f>
        <v>13140172.459999999</v>
      </c>
    </row>
    <row r="46" spans="2:6" ht="36" customHeight="1">
      <c r="B46" s="29"/>
      <c r="C46" s="31" t="s">
        <v>169</v>
      </c>
      <c r="D46" s="30"/>
      <c r="E46" s="30"/>
      <c r="F46" s="30"/>
    </row>
    <row r="47" spans="2:6" ht="66.75">
      <c r="B47" s="15" t="s">
        <v>99</v>
      </c>
      <c r="C47" s="10" t="s">
        <v>98</v>
      </c>
      <c r="D47" s="8">
        <v>1732704.64</v>
      </c>
      <c r="E47" s="8"/>
      <c r="F47" s="8">
        <f>D47+E47</f>
        <v>1732704.64</v>
      </c>
    </row>
    <row r="48" spans="2:6" ht="37.5">
      <c r="B48" s="11" t="s">
        <v>26</v>
      </c>
      <c r="C48" s="10" t="s">
        <v>27</v>
      </c>
      <c r="D48" s="8">
        <v>657487.98</v>
      </c>
      <c r="E48" s="8"/>
      <c r="F48" s="8">
        <f>D48+E48</f>
        <v>657487.98</v>
      </c>
    </row>
    <row r="49" spans="2:6" ht="37.5">
      <c r="B49" s="11" t="s">
        <v>138</v>
      </c>
      <c r="C49" s="10" t="s">
        <v>122</v>
      </c>
      <c r="D49" s="8">
        <v>50381041.73</v>
      </c>
      <c r="E49" s="8"/>
      <c r="F49" s="8">
        <f t="shared" si="0"/>
        <v>50381041.73</v>
      </c>
    </row>
    <row r="50" spans="2:6" ht="18.75">
      <c r="B50" s="6" t="s">
        <v>28</v>
      </c>
      <c r="C50" s="7" t="s">
        <v>29</v>
      </c>
      <c r="D50" s="8">
        <f>SUM(D51:D53)</f>
        <v>87935461.71</v>
      </c>
      <c r="E50" s="8">
        <f>SUM(E51:E54)</f>
        <v>71301973.76</v>
      </c>
      <c r="F50" s="8">
        <f t="shared" si="0"/>
        <v>159237435.47</v>
      </c>
    </row>
    <row r="51" spans="2:6" ht="37.5">
      <c r="B51" s="11" t="s">
        <v>30</v>
      </c>
      <c r="C51" s="10" t="s">
        <v>31</v>
      </c>
      <c r="D51" s="8"/>
      <c r="E51" s="8">
        <v>25328963.71</v>
      </c>
      <c r="F51" s="8">
        <f t="shared" si="0"/>
        <v>25328963.71</v>
      </c>
    </row>
    <row r="52" spans="2:6" ht="18.75">
      <c r="B52" s="9" t="s">
        <v>32</v>
      </c>
      <c r="C52" s="10" t="s">
        <v>33</v>
      </c>
      <c r="D52" s="8">
        <v>3400000</v>
      </c>
      <c r="E52" s="8"/>
      <c r="F52" s="8">
        <f t="shared" si="0"/>
        <v>3400000</v>
      </c>
    </row>
    <row r="53" spans="2:6" ht="18.75">
      <c r="B53" s="9" t="s">
        <v>34</v>
      </c>
      <c r="C53" s="10" t="s">
        <v>35</v>
      </c>
      <c r="D53" s="8">
        <v>84535461.71</v>
      </c>
      <c r="E53" s="8">
        <v>1322710.05</v>
      </c>
      <c r="F53" s="8">
        <f t="shared" si="0"/>
        <v>85858171.75999999</v>
      </c>
    </row>
    <row r="54" spans="2:6" ht="93" customHeight="1">
      <c r="B54" s="11" t="s">
        <v>141</v>
      </c>
      <c r="C54" s="10" t="s">
        <v>142</v>
      </c>
      <c r="D54" s="8"/>
      <c r="E54" s="8">
        <v>44650300</v>
      </c>
      <c r="F54" s="8">
        <f t="shared" si="0"/>
        <v>44650300</v>
      </c>
    </row>
    <row r="55" spans="2:6" ht="18.75">
      <c r="B55" s="6" t="s">
        <v>36</v>
      </c>
      <c r="C55" s="7" t="s">
        <v>37</v>
      </c>
      <c r="D55" s="8">
        <v>52950475.61</v>
      </c>
      <c r="E55" s="8">
        <v>4625244.62</v>
      </c>
      <c r="F55" s="8">
        <f t="shared" si="0"/>
        <v>57575720.23</v>
      </c>
    </row>
    <row r="56" spans="2:6" ht="18.75">
      <c r="B56" s="6" t="s">
        <v>38</v>
      </c>
      <c r="C56" s="7" t="s">
        <v>39</v>
      </c>
      <c r="D56" s="8">
        <v>2333306.19</v>
      </c>
      <c r="E56" s="8">
        <v>999997.1</v>
      </c>
      <c r="F56" s="8">
        <f t="shared" si="0"/>
        <v>3333303.29</v>
      </c>
    </row>
    <row r="57" spans="2:6" ht="18.75">
      <c r="B57" s="6" t="s">
        <v>40</v>
      </c>
      <c r="C57" s="7" t="s">
        <v>41</v>
      </c>
      <c r="D57" s="8">
        <v>19438959.42</v>
      </c>
      <c r="E57" s="8">
        <v>1234840.28</v>
      </c>
      <c r="F57" s="8">
        <f t="shared" si="0"/>
        <v>20673799.700000003</v>
      </c>
    </row>
    <row r="58" spans="2:6" ht="18.75">
      <c r="B58" s="6" t="s">
        <v>42</v>
      </c>
      <c r="C58" s="7" t="s">
        <v>43</v>
      </c>
      <c r="D58" s="8"/>
      <c r="E58" s="8">
        <v>160531605.6</v>
      </c>
      <c r="F58" s="8">
        <f t="shared" si="0"/>
        <v>160531605.6</v>
      </c>
    </row>
    <row r="59" spans="2:6" ht="37.5">
      <c r="B59" s="25" t="s">
        <v>44</v>
      </c>
      <c r="C59" s="7" t="s">
        <v>45</v>
      </c>
      <c r="D59" s="8">
        <v>73755315.64</v>
      </c>
      <c r="E59" s="8">
        <v>4541977</v>
      </c>
      <c r="F59" s="8">
        <f t="shared" si="0"/>
        <v>78297292.64</v>
      </c>
    </row>
    <row r="60" spans="2:6" ht="18.75">
      <c r="B60" s="25" t="s">
        <v>46</v>
      </c>
      <c r="C60" s="7" t="s">
        <v>47</v>
      </c>
      <c r="D60" s="8">
        <f>SUM(D63:D64)</f>
        <v>100000</v>
      </c>
      <c r="E60" s="8">
        <f>SUM(E63:E64)</f>
        <v>7869030</v>
      </c>
      <c r="F60" s="8">
        <f t="shared" si="0"/>
        <v>7969030</v>
      </c>
    </row>
    <row r="61" spans="2:6" ht="18.75" hidden="1">
      <c r="B61" s="6" t="s">
        <v>48</v>
      </c>
      <c r="C61" s="7" t="s">
        <v>49</v>
      </c>
      <c r="D61" s="8"/>
      <c r="E61" s="8"/>
      <c r="F61" s="8">
        <f t="shared" si="0"/>
        <v>0</v>
      </c>
    </row>
    <row r="62" spans="2:6" ht="18.75" hidden="1">
      <c r="B62" s="6" t="s">
        <v>50</v>
      </c>
      <c r="C62" s="7" t="s">
        <v>51</v>
      </c>
      <c r="D62" s="8"/>
      <c r="E62" s="8"/>
      <c r="F62" s="8">
        <f t="shared" si="0"/>
        <v>0</v>
      </c>
    </row>
    <row r="63" spans="2:6" ht="18.75">
      <c r="B63" s="11" t="s">
        <v>161</v>
      </c>
      <c r="C63" s="10">
        <v>180404</v>
      </c>
      <c r="D63" s="8">
        <v>100000</v>
      </c>
      <c r="E63" s="8"/>
      <c r="F63" s="8">
        <f t="shared" si="0"/>
        <v>100000</v>
      </c>
    </row>
    <row r="64" spans="2:6" ht="60" customHeight="1">
      <c r="B64" s="11" t="s">
        <v>162</v>
      </c>
      <c r="C64" s="10">
        <v>180409</v>
      </c>
      <c r="D64" s="8"/>
      <c r="E64" s="8">
        <v>7869030</v>
      </c>
      <c r="F64" s="8">
        <f t="shared" si="0"/>
        <v>7869030</v>
      </c>
    </row>
    <row r="65" spans="2:6" ht="37.5">
      <c r="B65" s="12" t="s">
        <v>52</v>
      </c>
      <c r="C65" s="7" t="s">
        <v>53</v>
      </c>
      <c r="D65" s="8">
        <f>D66+D67</f>
        <v>4942025.59</v>
      </c>
      <c r="E65" s="8">
        <f>E66+E67</f>
        <v>654307.95</v>
      </c>
      <c r="F65" s="8">
        <f t="shared" si="0"/>
        <v>5596333.54</v>
      </c>
    </row>
    <row r="66" spans="2:6" ht="37.5">
      <c r="B66" s="11" t="s">
        <v>54</v>
      </c>
      <c r="C66" s="10" t="s">
        <v>55</v>
      </c>
      <c r="D66" s="8">
        <v>2642429.78</v>
      </c>
      <c r="E66" s="8">
        <v>637395.44</v>
      </c>
      <c r="F66" s="8">
        <f t="shared" si="0"/>
        <v>3279825.2199999997</v>
      </c>
    </row>
    <row r="67" spans="2:6" ht="18.75">
      <c r="B67" s="9" t="s">
        <v>56</v>
      </c>
      <c r="C67" s="10" t="s">
        <v>57</v>
      </c>
      <c r="D67" s="8">
        <v>2299595.81</v>
      </c>
      <c r="E67" s="8">
        <v>16912.51</v>
      </c>
      <c r="F67" s="8">
        <f t="shared" si="0"/>
        <v>2316508.32</v>
      </c>
    </row>
    <row r="68" spans="2:6" ht="18.75">
      <c r="B68" s="6" t="s">
        <v>58</v>
      </c>
      <c r="C68" s="7" t="s">
        <v>59</v>
      </c>
      <c r="D68" s="8">
        <v>2244000</v>
      </c>
      <c r="E68" s="8"/>
      <c r="F68" s="8">
        <f t="shared" si="0"/>
        <v>2244000</v>
      </c>
    </row>
    <row r="69" spans="2:6" ht="18.75">
      <c r="B69" s="6" t="s">
        <v>60</v>
      </c>
      <c r="C69" s="7" t="s">
        <v>61</v>
      </c>
      <c r="D69" s="8"/>
      <c r="E69" s="8">
        <v>12097045.71</v>
      </c>
      <c r="F69" s="8">
        <f t="shared" si="0"/>
        <v>12097045.71</v>
      </c>
    </row>
    <row r="70" spans="2:6" ht="18.75">
      <c r="B70" s="9" t="s">
        <v>62</v>
      </c>
      <c r="C70" s="10" t="s">
        <v>63</v>
      </c>
      <c r="D70" s="8"/>
      <c r="E70" s="8">
        <v>10449575.25</v>
      </c>
      <c r="F70" s="8">
        <f t="shared" si="0"/>
        <v>10449575.25</v>
      </c>
    </row>
    <row r="71" spans="2:6" ht="75">
      <c r="B71" s="11" t="s">
        <v>64</v>
      </c>
      <c r="C71" s="10" t="s">
        <v>65</v>
      </c>
      <c r="D71" s="8"/>
      <c r="E71" s="8">
        <v>1647470.46</v>
      </c>
      <c r="F71" s="8">
        <f t="shared" si="0"/>
        <v>1647470.46</v>
      </c>
    </row>
    <row r="72" spans="2:6" ht="18.75">
      <c r="B72" s="6" t="s">
        <v>66</v>
      </c>
      <c r="C72" s="7" t="s">
        <v>67</v>
      </c>
      <c r="D72" s="8">
        <v>21691369.12</v>
      </c>
      <c r="E72" s="8">
        <v>693592.42</v>
      </c>
      <c r="F72" s="8">
        <f t="shared" si="0"/>
        <v>22384961.540000003</v>
      </c>
    </row>
    <row r="73" spans="2:6" ht="56.25">
      <c r="B73" s="11" t="s">
        <v>68</v>
      </c>
      <c r="C73" s="10" t="s">
        <v>69</v>
      </c>
      <c r="D73" s="8">
        <v>133296.96</v>
      </c>
      <c r="E73" s="8"/>
      <c r="F73" s="8">
        <f t="shared" si="0"/>
        <v>133296.96</v>
      </c>
    </row>
    <row r="74" spans="2:6" ht="18.75">
      <c r="B74" s="11" t="s">
        <v>70</v>
      </c>
      <c r="C74" s="10" t="s">
        <v>71</v>
      </c>
      <c r="D74" s="8">
        <v>21558072.16</v>
      </c>
      <c r="E74" s="8">
        <v>686345</v>
      </c>
      <c r="F74" s="8">
        <f t="shared" si="0"/>
        <v>22244417.16</v>
      </c>
    </row>
    <row r="75" spans="2:6" ht="91.5" customHeight="1">
      <c r="B75" s="11" t="s">
        <v>101</v>
      </c>
      <c r="C75" s="10" t="s">
        <v>100</v>
      </c>
      <c r="D75" s="8"/>
      <c r="E75" s="8">
        <v>7247.42</v>
      </c>
      <c r="F75" s="8">
        <f t="shared" si="0"/>
        <v>7247.42</v>
      </c>
    </row>
    <row r="76" spans="2:6" ht="18.75">
      <c r="B76" s="12" t="s">
        <v>72</v>
      </c>
      <c r="C76" s="7" t="s">
        <v>73</v>
      </c>
      <c r="D76" s="18">
        <f>D10+D12+D13+D14+D50+D55+D56+D57+D58+D59+D60+D65+D68+D69+D72</f>
        <v>1900217524.63</v>
      </c>
      <c r="E76" s="18">
        <f>E10+E12+E13+E14+E50+E55+E56+E57+E58+E59+E60+E65+E68+E69+E72</f>
        <v>373872016.85999995</v>
      </c>
      <c r="F76" s="18">
        <f t="shared" si="0"/>
        <v>2274089541.4900002</v>
      </c>
    </row>
    <row r="77" spans="2:6" ht="18.75">
      <c r="B77" s="12" t="s">
        <v>74</v>
      </c>
      <c r="C77" s="7" t="s">
        <v>75</v>
      </c>
      <c r="D77" s="8">
        <f>D78</f>
        <v>75232600</v>
      </c>
      <c r="E77" s="8"/>
      <c r="F77" s="8">
        <f t="shared" si="0"/>
        <v>75232600</v>
      </c>
    </row>
    <row r="78" spans="2:6" ht="97.5" customHeight="1">
      <c r="B78" s="11" t="s">
        <v>76</v>
      </c>
      <c r="C78" s="10" t="s">
        <v>77</v>
      </c>
      <c r="D78" s="8">
        <v>75232600</v>
      </c>
      <c r="E78" s="8"/>
      <c r="F78" s="8">
        <f t="shared" si="0"/>
        <v>75232600</v>
      </c>
    </row>
    <row r="79" spans="2:6" ht="18.75">
      <c r="B79" s="12" t="s">
        <v>78</v>
      </c>
      <c r="C79" s="7" t="s">
        <v>79</v>
      </c>
      <c r="D79" s="18">
        <f>D76+D77</f>
        <v>1975450124.63</v>
      </c>
      <c r="E79" s="18">
        <f>E76+E77</f>
        <v>373872016.85999995</v>
      </c>
      <c r="F79" s="18">
        <f t="shared" si="0"/>
        <v>2349322141.4900002</v>
      </c>
    </row>
    <row r="80" spans="2:6" ht="27.75" customHeight="1">
      <c r="B80" s="32"/>
      <c r="C80" s="31" t="s">
        <v>170</v>
      </c>
      <c r="D80" s="33"/>
      <c r="E80" s="33"/>
      <c r="F80" s="33"/>
    </row>
    <row r="81" spans="2:6" ht="18.75">
      <c r="B81" s="12" t="s">
        <v>81</v>
      </c>
      <c r="C81" s="7" t="s">
        <v>67</v>
      </c>
      <c r="D81" s="8"/>
      <c r="E81" s="8">
        <f>E82</f>
        <v>-83899.09</v>
      </c>
      <c r="F81" s="8">
        <f t="shared" si="0"/>
        <v>-83899.09</v>
      </c>
    </row>
    <row r="82" spans="2:6" ht="56.25">
      <c r="B82" s="11" t="s">
        <v>82</v>
      </c>
      <c r="C82" s="10" t="s">
        <v>83</v>
      </c>
      <c r="D82" s="8"/>
      <c r="E82" s="8">
        <v>-83899.09</v>
      </c>
      <c r="F82" s="8">
        <f t="shared" si="0"/>
        <v>-83899.09</v>
      </c>
    </row>
    <row r="83" spans="2:6" ht="18.75">
      <c r="B83" s="12" t="s">
        <v>80</v>
      </c>
      <c r="C83" s="7"/>
      <c r="D83" s="18">
        <v>1975450124.63</v>
      </c>
      <c r="E83" s="18">
        <v>373788117.77</v>
      </c>
      <c r="F83" s="18">
        <v>2349238242.4</v>
      </c>
    </row>
    <row r="84" spans="2:6" ht="18.75">
      <c r="B84" s="12" t="s">
        <v>84</v>
      </c>
      <c r="C84" s="10"/>
      <c r="D84" s="19">
        <v>261536513.2</v>
      </c>
      <c r="E84" s="19">
        <v>-139252604.63</v>
      </c>
      <c r="F84" s="19">
        <f t="shared" si="0"/>
        <v>122283908.57</v>
      </c>
    </row>
    <row r="85" spans="2:6" ht="18.75">
      <c r="B85" s="12" t="s">
        <v>143</v>
      </c>
      <c r="C85" s="7" t="s">
        <v>144</v>
      </c>
      <c r="D85" s="8"/>
      <c r="E85" s="8">
        <f>SUM(E86:E87)</f>
        <v>0</v>
      </c>
      <c r="F85" s="8">
        <f t="shared" si="0"/>
        <v>0</v>
      </c>
    </row>
    <row r="86" spans="2:6" ht="18.75">
      <c r="B86" s="11" t="s">
        <v>145</v>
      </c>
      <c r="C86" s="10" t="s">
        <v>147</v>
      </c>
      <c r="D86" s="8"/>
      <c r="E86" s="8">
        <v>25000000</v>
      </c>
      <c r="F86" s="8">
        <f t="shared" si="0"/>
        <v>25000000</v>
      </c>
    </row>
    <row r="87" spans="2:6" ht="18.75">
      <c r="B87" s="11" t="s">
        <v>146</v>
      </c>
      <c r="C87" s="10" t="s">
        <v>85</v>
      </c>
      <c r="D87" s="8"/>
      <c r="E87" s="8">
        <v>-25000000</v>
      </c>
      <c r="F87" s="8">
        <f t="shared" si="0"/>
        <v>-25000000</v>
      </c>
    </row>
    <row r="88" spans="2:6" ht="18.75">
      <c r="B88" s="12" t="s">
        <v>149</v>
      </c>
      <c r="C88" s="7" t="s">
        <v>148</v>
      </c>
      <c r="D88" s="8">
        <f>SUM(D89:D90)</f>
        <v>0</v>
      </c>
      <c r="E88" s="8">
        <f>SUM(E89:E90)</f>
        <v>0</v>
      </c>
      <c r="F88" s="8">
        <f t="shared" si="0"/>
        <v>0</v>
      </c>
    </row>
    <row r="89" spans="2:6" ht="18.75">
      <c r="B89" s="11" t="s">
        <v>165</v>
      </c>
      <c r="C89" s="10" t="s">
        <v>163</v>
      </c>
      <c r="D89" s="8"/>
      <c r="E89" s="8">
        <v>51700000</v>
      </c>
      <c r="F89" s="8">
        <f>D89+E89</f>
        <v>51700000</v>
      </c>
    </row>
    <row r="90" spans="2:6" ht="18.75">
      <c r="B90" s="11" t="s">
        <v>166</v>
      </c>
      <c r="C90" s="10" t="s">
        <v>164</v>
      </c>
      <c r="D90" s="8"/>
      <c r="E90" s="8">
        <v>-51700000</v>
      </c>
      <c r="F90" s="8">
        <f>D90+E90</f>
        <v>-51700000</v>
      </c>
    </row>
    <row r="91" spans="2:6" ht="18.75">
      <c r="B91" s="13" t="s">
        <v>86</v>
      </c>
      <c r="C91" s="7" t="s">
        <v>87</v>
      </c>
      <c r="D91" s="8">
        <f>SUM(D92:D95)</f>
        <v>-257562796.43</v>
      </c>
      <c r="E91" s="8">
        <f>SUM(E92:E95)</f>
        <v>139252604.63</v>
      </c>
      <c r="F91" s="8">
        <f aca="true" t="shared" si="1" ref="F91:F97">D91+E91</f>
        <v>-118310191.80000001</v>
      </c>
    </row>
    <row r="92" spans="2:6" ht="18.75">
      <c r="B92" s="11" t="s">
        <v>88</v>
      </c>
      <c r="C92" s="10" t="s">
        <v>89</v>
      </c>
      <c r="D92" s="8">
        <v>17596326.77</v>
      </c>
      <c r="E92" s="8">
        <v>14998807.72</v>
      </c>
      <c r="F92" s="8">
        <f t="shared" si="1"/>
        <v>32595134.490000002</v>
      </c>
    </row>
    <row r="93" spans="2:6" ht="18.75">
      <c r="B93" s="11" t="s">
        <v>90</v>
      </c>
      <c r="C93" s="10" t="s">
        <v>91</v>
      </c>
      <c r="D93" s="8">
        <v>-89969848.27</v>
      </c>
      <c r="E93" s="8">
        <v>-60773997.78</v>
      </c>
      <c r="F93" s="8">
        <f t="shared" si="1"/>
        <v>-150743846.05</v>
      </c>
    </row>
    <row r="94" spans="2:6" ht="18.75">
      <c r="B94" s="11" t="s">
        <v>92</v>
      </c>
      <c r="C94" s="10" t="s">
        <v>151</v>
      </c>
      <c r="D94" s="8"/>
      <c r="E94" s="8">
        <v>-161480.24</v>
      </c>
      <c r="F94" s="8">
        <f t="shared" si="1"/>
        <v>-161480.24</v>
      </c>
    </row>
    <row r="95" spans="2:6" ht="37.5">
      <c r="B95" s="11" t="s">
        <v>152</v>
      </c>
      <c r="C95" s="10" t="s">
        <v>150</v>
      </c>
      <c r="D95" s="8">
        <v>-185189274.93</v>
      </c>
      <c r="E95" s="8">
        <v>185189274.93</v>
      </c>
      <c r="F95" s="8"/>
    </row>
    <row r="96" spans="2:6" ht="37.5">
      <c r="B96" s="13" t="s">
        <v>93</v>
      </c>
      <c r="C96" s="7" t="s">
        <v>94</v>
      </c>
      <c r="D96" s="8">
        <v>-3973716.77</v>
      </c>
      <c r="E96" s="8">
        <v>0</v>
      </c>
      <c r="F96" s="8">
        <f t="shared" si="1"/>
        <v>-3973716.77</v>
      </c>
    </row>
    <row r="97" spans="2:6" ht="21.75" customHeight="1">
      <c r="B97" s="13" t="s">
        <v>95</v>
      </c>
      <c r="C97" s="7"/>
      <c r="D97" s="8">
        <f>D83+D84</f>
        <v>2236986637.83</v>
      </c>
      <c r="E97" s="8">
        <f>E83+E84</f>
        <v>234535513.14</v>
      </c>
      <c r="F97" s="8">
        <f t="shared" si="1"/>
        <v>2471522150.97</v>
      </c>
    </row>
    <row r="98" spans="2:6" ht="15">
      <c r="B98" s="2"/>
      <c r="C98" s="3"/>
      <c r="D98" s="3"/>
      <c r="E98" s="3"/>
      <c r="F98" s="3"/>
    </row>
    <row r="99" spans="2:6" ht="15">
      <c r="B99" s="2"/>
      <c r="C99" s="3"/>
      <c r="D99" s="3"/>
      <c r="E99" s="3"/>
      <c r="F99" s="3"/>
    </row>
    <row r="100" spans="2:6" ht="27.75">
      <c r="B100" s="20" t="s">
        <v>96</v>
      </c>
      <c r="C100" s="21"/>
      <c r="D100" s="21"/>
      <c r="E100" s="21" t="s">
        <v>97</v>
      </c>
      <c r="F100" s="3"/>
    </row>
    <row r="101" spans="2:6" ht="15">
      <c r="B101" s="2"/>
      <c r="C101" s="3"/>
      <c r="D101" s="3"/>
      <c r="E101" s="3"/>
      <c r="F101" s="3"/>
    </row>
    <row r="102" spans="2:6" ht="15">
      <c r="B102" s="2"/>
      <c r="C102" s="3"/>
      <c r="D102" s="3"/>
      <c r="E102" s="3"/>
      <c r="F102" s="3"/>
    </row>
    <row r="103" spans="2:6" ht="15">
      <c r="B103" s="2"/>
      <c r="C103" s="3"/>
      <c r="D103" s="3"/>
      <c r="E103" s="3"/>
      <c r="F103" s="3"/>
    </row>
    <row r="104" spans="2:6" ht="15">
      <c r="B104" s="2"/>
      <c r="C104" s="3"/>
      <c r="D104" s="3"/>
      <c r="E104" s="3"/>
      <c r="F104" s="3"/>
    </row>
    <row r="105" spans="2:6" ht="15">
      <c r="B105" s="2"/>
      <c r="C105" s="3"/>
      <c r="D105" s="3"/>
      <c r="E105" s="3"/>
      <c r="F105" s="3"/>
    </row>
    <row r="106" spans="2:6" ht="15">
      <c r="B106" s="2"/>
      <c r="C106" s="3"/>
      <c r="D106" s="3"/>
      <c r="E106" s="3"/>
      <c r="F106" s="3"/>
    </row>
    <row r="107" spans="2:6" ht="15">
      <c r="B107" s="2"/>
      <c r="C107" s="3"/>
      <c r="D107" s="3"/>
      <c r="E107" s="3"/>
      <c r="F107" s="3"/>
    </row>
    <row r="108" spans="2:6" ht="15">
      <c r="B108" s="2"/>
      <c r="C108" s="3"/>
      <c r="D108" s="3"/>
      <c r="E108" s="3"/>
      <c r="F108" s="3"/>
    </row>
    <row r="109" spans="2:6" ht="15">
      <c r="B109" s="2"/>
      <c r="C109" s="3"/>
      <c r="D109" s="3"/>
      <c r="E109" s="3"/>
      <c r="F109" s="3"/>
    </row>
    <row r="110" spans="2:6" ht="15">
      <c r="B110" s="2"/>
      <c r="C110" s="3"/>
      <c r="D110" s="3"/>
      <c r="E110" s="3"/>
      <c r="F110" s="3"/>
    </row>
    <row r="111" spans="2:6" ht="15">
      <c r="B111" s="2"/>
      <c r="C111" s="3"/>
      <c r="D111" s="3"/>
      <c r="E111" s="3"/>
      <c r="F111" s="3"/>
    </row>
    <row r="112" spans="2:6" ht="15">
      <c r="B112" s="2"/>
      <c r="C112" s="3"/>
      <c r="D112" s="3"/>
      <c r="E112" s="3"/>
      <c r="F112" s="3"/>
    </row>
    <row r="113" spans="2:6" ht="15">
      <c r="B113" s="2"/>
      <c r="C113" s="3"/>
      <c r="D113" s="3"/>
      <c r="E113" s="3"/>
      <c r="F113" s="3"/>
    </row>
    <row r="114" spans="2:6" ht="15">
      <c r="B114" s="2"/>
      <c r="C114" s="3"/>
      <c r="D114" s="3"/>
      <c r="E114" s="3"/>
      <c r="F114" s="3"/>
    </row>
    <row r="115" spans="2:6" ht="15">
      <c r="B115" s="2"/>
      <c r="C115" s="3"/>
      <c r="D115" s="3"/>
      <c r="E115" s="3"/>
      <c r="F115" s="3"/>
    </row>
    <row r="116" spans="2:6" ht="15">
      <c r="B116" s="2"/>
      <c r="C116" s="3"/>
      <c r="D116" s="3"/>
      <c r="E116" s="3"/>
      <c r="F116" s="3"/>
    </row>
    <row r="117" spans="2:6" ht="15">
      <c r="B117" s="2"/>
      <c r="C117" s="3"/>
      <c r="D117" s="3"/>
      <c r="E117" s="3"/>
      <c r="F117" s="3"/>
    </row>
    <row r="118" spans="2:6" ht="15">
      <c r="B118" s="2"/>
      <c r="C118" s="3"/>
      <c r="D118" s="3"/>
      <c r="E118" s="3"/>
      <c r="F118" s="3"/>
    </row>
    <row r="119" spans="2:6" ht="15">
      <c r="B119" s="2"/>
      <c r="C119" s="3"/>
      <c r="D119" s="3"/>
      <c r="E119" s="3"/>
      <c r="F119" s="3"/>
    </row>
    <row r="120" spans="2:6" ht="15">
      <c r="B120" s="2"/>
      <c r="C120" s="3"/>
      <c r="D120" s="3"/>
      <c r="E120" s="3"/>
      <c r="F120" s="3"/>
    </row>
    <row r="121" spans="2:6" ht="15">
      <c r="B121" s="2"/>
      <c r="C121" s="3"/>
      <c r="D121" s="3"/>
      <c r="E121" s="3"/>
      <c r="F121" s="3"/>
    </row>
    <row r="122" spans="2:6" ht="15">
      <c r="B122" s="2"/>
      <c r="C122" s="3"/>
      <c r="D122" s="3"/>
      <c r="E122" s="3"/>
      <c r="F122" s="3"/>
    </row>
    <row r="123" spans="2:6" ht="15">
      <c r="B123" s="2"/>
      <c r="C123" s="3"/>
      <c r="D123" s="3"/>
      <c r="E123" s="3"/>
      <c r="F123" s="3"/>
    </row>
    <row r="124" spans="2:6" ht="15">
      <c r="B124" s="2"/>
      <c r="C124" s="3"/>
      <c r="D124" s="3"/>
      <c r="E124" s="3"/>
      <c r="F124" s="3"/>
    </row>
    <row r="125" spans="2:6" ht="15">
      <c r="B125" s="2"/>
      <c r="C125" s="3"/>
      <c r="D125" s="3"/>
      <c r="E125" s="3"/>
      <c r="F125" s="3"/>
    </row>
    <row r="126" spans="2:6" ht="15">
      <c r="B126" s="2"/>
      <c r="C126" s="3"/>
      <c r="D126" s="3"/>
      <c r="E126" s="3"/>
      <c r="F126" s="3"/>
    </row>
    <row r="127" spans="2:6" ht="15">
      <c r="B127" s="2"/>
      <c r="C127" s="3"/>
      <c r="D127" s="3"/>
      <c r="E127" s="3"/>
      <c r="F127" s="3"/>
    </row>
    <row r="128" spans="2:6" ht="15">
      <c r="B128" s="2"/>
      <c r="C128" s="3"/>
      <c r="D128" s="3"/>
      <c r="E128" s="3"/>
      <c r="F128" s="3"/>
    </row>
    <row r="129" spans="2:6" ht="15">
      <c r="B129" s="2"/>
      <c r="C129" s="3"/>
      <c r="D129" s="3"/>
      <c r="E129" s="3"/>
      <c r="F129" s="3"/>
    </row>
    <row r="130" spans="2:6" ht="15">
      <c r="B130" s="2"/>
      <c r="C130" s="3"/>
      <c r="D130" s="3"/>
      <c r="E130" s="3"/>
      <c r="F130" s="3"/>
    </row>
    <row r="131" spans="2:6" ht="15">
      <c r="B131" s="2"/>
      <c r="C131" s="3"/>
      <c r="D131" s="3"/>
      <c r="E131" s="3"/>
      <c r="F131" s="3"/>
    </row>
  </sheetData>
  <sheetProtection/>
  <mergeCells count="9">
    <mergeCell ref="B6:F6"/>
    <mergeCell ref="D1:F1"/>
    <mergeCell ref="D2:F2"/>
    <mergeCell ref="D4:F4"/>
    <mergeCell ref="B18:B19"/>
    <mergeCell ref="C18:C19"/>
    <mergeCell ref="D18:D19"/>
    <mergeCell ref="E18:E19"/>
    <mergeCell ref="F18:F19"/>
  </mergeCells>
  <printOptions/>
  <pageMargins left="0.7874015748031497" right="0.35433070866141736" top="0.5118110236220472" bottom="0.1968503937007874" header="0.31496062992125984" footer="0.31496062992125984"/>
  <pageSetup fitToHeight="4" horizontalDpi="180" verticalDpi="180" orientation="portrait" paperSize="9" scale="65" r:id="rId1"/>
  <rowBreaks count="3" manualBreakCount="3">
    <brk id="19" max="5" man="1"/>
    <brk id="45" max="5" man="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2012-03-02T13:43:03Z</dcterms:modified>
  <cp:category/>
  <cp:version/>
  <cp:contentType/>
  <cp:contentStatus/>
</cp:coreProperties>
</file>