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0380" activeTab="0"/>
  </bookViews>
  <sheets>
    <sheet name="2011" sheetId="1" r:id="rId1"/>
  </sheets>
  <definedNames>
    <definedName name="_xlnm.Print_Titles" localSheetId="0">'2011'!$9:$10</definedName>
    <definedName name="_xlnm.Print_Area" localSheetId="0">'2011'!$A$1:$F$95</definedName>
  </definedNames>
  <calcPr fullCalcOnLoad="1"/>
</workbook>
</file>

<file path=xl/sharedStrings.xml><?xml version="1.0" encoding="utf-8"?>
<sst xmlns="http://schemas.openxmlformats.org/spreadsheetml/2006/main" count="91" uniqueCount="88">
  <si>
    <t xml:space="preserve"> Додаток   1</t>
  </si>
  <si>
    <t>до рішення міської ради</t>
  </si>
  <si>
    <t>(грн.)</t>
  </si>
  <si>
    <t>Код</t>
  </si>
  <si>
    <t>Доходи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</si>
  <si>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</si>
  <si>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</si>
  <si>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</si>
  <si>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</si>
  <si>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</si>
  <si>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</si>
  <si>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</si>
  <si>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</si>
  <si>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</si>
  <si>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Місцеві податки і збори</t>
  </si>
  <si>
    <t>Фіксований сільськогосподарський податок</t>
  </si>
  <si>
    <t>Неподаткові надходження</t>
  </si>
  <si>
    <t xml:space="preserve">Доходи від власності та підприємницької діяльності </t>
  </si>
  <si>
    <t xml:space="preserve">Інші надходження </t>
  </si>
  <si>
    <t xml:space="preserve">Штрафні санкції за порушення законодавства про патентування </t>
  </si>
  <si>
    <t>Адміністративні штрафи та інші санкції</t>
  </si>
  <si>
    <t>Надходження від відшкодування втрат сільськогосподарського та лісогосподарського призначення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</si>
  <si>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</si>
  <si>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</si>
  <si>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</si>
  <si>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</si>
  <si>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Доходи від операцій з кредитування та надання гарантій</t>
  </si>
  <si>
    <t xml:space="preserve">Відсотки за користування позиками,які надавалися з місцевих бюджетів </t>
  </si>
  <si>
    <t xml:space="preserve">Відсотки за користування довгостроковими позиками,які надавалися з місцевих бюджетів що надається з місцевих бюджетів молодим сім'ям та одиноким молодим громадянам на будівництво (реконструкцію) та придбання житла
</t>
  </si>
  <si>
    <t xml:space="preserve"> Власні надходження бюджетних установ і організацій</t>
  </si>
  <si>
    <t>Доходи від операцій з капіталом</t>
  </si>
  <si>
    <t>Надходження від продажу основного капіталу</t>
  </si>
  <si>
    <t xml:space="preserve">Надходження коштів від Державного фонду дорогоцінних металів і дорогоцінного каміння </t>
  </si>
  <si>
    <t xml:space="preserve">Цільові фонди </t>
  </si>
  <si>
    <t>Збір за забруднення навколишнього природного середовища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</si>
  <si>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</si>
  <si>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Разом доходів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</si>
  <si>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</si>
  <si>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</si>
  <si>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</si>
  <si>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</si>
  <si>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</si>
  <si>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 xml:space="preserve">Субвенція з державного бюджету місцевим бюджетам на соціально-економічний розвиток </t>
  </si>
  <si>
    <t xml:space="preserve">Разом </t>
  </si>
  <si>
    <t xml:space="preserve">Секретар міської ради                               </t>
  </si>
  <si>
    <t>В.Ф.Кальцев</t>
  </si>
  <si>
    <t>Доходи бюджету м.Запоріжжя  у 2011 році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</si>
  <si>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</si>
  <si>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</si>
  <si>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Фіксований податок на доходи фізичних осіб від зайняття підприємсницькою діяльністю</t>
  </si>
  <si>
    <t>Збір за першу реєстрацію транспортного засобу</t>
  </si>
  <si>
    <t>Збори  та плата за спеціальне використання природних ресурсів</t>
  </si>
  <si>
    <t>Збір за спеціальне використання лісових ресурсів</t>
  </si>
  <si>
    <t xml:space="preserve">Плата за користування надрами для видобування корисних копалин місцевого значення </t>
  </si>
  <si>
    <t>Місцеві податки і збори, нараховані до 1 січня 2011 року</t>
  </si>
  <si>
    <t>Збір за місця для паркування транспортних засобів</t>
  </si>
  <si>
    <t xml:space="preserve">Туристичний збір </t>
  </si>
  <si>
    <t>Збір за провадження деяких видів підприємницької діяльності</t>
  </si>
  <si>
    <t xml:space="preserve">Єдиний податок </t>
  </si>
  <si>
    <t>Інші податки та збори</t>
  </si>
  <si>
    <t xml:space="preserve">Екологічний податок </t>
  </si>
  <si>
    <t>Частина чистого прибутку (доходу) комунальних унітарних підприємств та їх об'єднань, що вилучається до бюджету</t>
  </si>
  <si>
    <t>Дивіденди (дохід), нараховані на акції (частки, паї) господарських товариств, у статутних капіталах яких є комунальна власність</t>
  </si>
  <si>
    <t>Плата за розміщення тимчасово вільних коштів місцевих бюджетів</t>
  </si>
  <si>
    <t>Реєстраційний збір за проведення державної реєстрації юридичних та фізичних осіб-підприємців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</si>
  <si>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 міста</t>
  </si>
  <si>
    <t>Інші надходження до фондів охорони навколишнього природного середовища</t>
  </si>
  <si>
    <t>Надходження від відчуження майна, що перебуває у комунальній власності</t>
  </si>
  <si>
    <t>Кошти  від продажу землі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</si>
  <si>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напрямками і спеціальностями медичного та фармацевтичного профілю для поетапного запровадження умов оплати праці працівників бюджетної сфери на основі Єдиної тарифної сітки та забезпечення видатків на оплату праці.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</si>
  <si>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</si>
  <si>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</si>
  <si>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</si>
  <si>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</si>
  <si>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</si>
  <si>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</si>
  <si>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</si>
  <si>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</si>
  <si>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Сувенція з державного бюджету місцевим бюджетам на реалізацію пріоритетів розвитку регіонів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</si>
  <si>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</si>
  <si>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11010400,            11011600</t>
  </si>
  <si>
    <t>Адміністративні збори та платежі, доходи від некомерційної господарської діяльності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</si>
  <si>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</si>
  <si>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реалізації безхазяйного майна, знахідок, спадкового майна, майна, одержаного рериторіальною громадою в порядку спадкування чи дарування, а також вілютні цінності і грошові кошти, власники яких невідомі</t>
  </si>
  <si>
    <t>Додаткова дотація з державного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</si>
  <si>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Додаткова дотація з державного бюджету місцевим бюджетам на забезпечення пальним станцій (відділень) екстренної, швидкої та невідкладної медичної допомоги</t>
  </si>
  <si>
    <t>Субвенція з державного бюджету місцевим бюджетам 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</si>
  <si>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23.02.2012  № 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</si>
</sst>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р_._-;\-* #,##0.00\ _р_._-;_-* &quot;-&quot;??\ _р_._-;_-@_-"/>
    <numFmt numFmtId="173" formatCode="#,##0.000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8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Times New Roman Cyr"/>
      <family val="1"/>
    </font>
    <font>
      <sz val="12"/>
      <name val="UkrainianPragmatica"/>
      <family val="0"/>
    </font>
    <font>
      <sz val="8"/>
      <name val="Arial Cyr"/>
      <family val="2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9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right"/>
    </xf>
    <xf numFmtId="0" fontId="6" fillId="0" borderId="18" xfId="52" applyFont="1" applyBorder="1" applyAlignment="1" applyProtection="1">
      <alignment horizontal="center" vertical="center"/>
      <protection/>
    </xf>
    <xf numFmtId="0" fontId="6" fillId="0" borderId="20" xfId="52" applyFont="1" applyBorder="1" applyAlignment="1" applyProtection="1">
      <alignment vertical="center" wrapText="1"/>
      <protection/>
    </xf>
    <xf numFmtId="4" fontId="0" fillId="0" borderId="18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0" borderId="18" xfId="52" applyFont="1" applyBorder="1" applyAlignment="1" applyProtection="1">
      <alignment horizontal="center" vertical="center"/>
      <protection/>
    </xf>
    <xf numFmtId="0" fontId="0" fillId="0" borderId="20" xfId="52" applyFont="1" applyBorder="1" applyAlignment="1" applyProtection="1">
      <alignment vertical="center" wrapText="1"/>
      <protection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0" fillId="0" borderId="20" xfId="52" applyFont="1" applyFill="1" applyBorder="1" applyAlignment="1" applyProtection="1">
      <alignment vertical="center" wrapText="1"/>
      <protection/>
    </xf>
    <xf numFmtId="0" fontId="6" fillId="0" borderId="20" xfId="52" applyFont="1" applyFill="1" applyBorder="1" applyAlignment="1" applyProtection="1">
      <alignment horizontal="center" vertical="center" wrapText="1"/>
      <protection/>
    </xf>
    <xf numFmtId="4" fontId="6" fillId="0" borderId="20" xfId="0" applyNumberFormat="1" applyFont="1" applyBorder="1" applyAlignment="1">
      <alignment horizontal="right"/>
    </xf>
    <xf numFmtId="0" fontId="0" fillId="0" borderId="18" xfId="52" applyFont="1" applyBorder="1" applyAlignment="1" applyProtection="1">
      <alignment horizontal="center" vertical="center"/>
      <protection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6" fillId="0" borderId="20" xfId="52" applyFont="1" applyBorder="1" applyAlignment="1" applyProtection="1">
      <alignment horizontal="center" vertical="center" wrapText="1"/>
      <protection/>
    </xf>
    <xf numFmtId="4" fontId="6" fillId="0" borderId="21" xfId="0" applyNumberFormat="1" applyFont="1" applyBorder="1" applyAlignment="1">
      <alignment horizontal="right"/>
    </xf>
    <xf numFmtId="0" fontId="6" fillId="0" borderId="18" xfId="52" applyFont="1" applyBorder="1" applyAlignment="1" applyProtection="1">
      <alignment horizontal="center" vertical="center"/>
      <protection/>
    </xf>
    <xf numFmtId="4" fontId="6" fillId="0" borderId="21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6" fillId="0" borderId="20" xfId="52" applyFont="1" applyBorder="1" applyAlignment="1" applyProtection="1">
      <alignment vertical="center" wrapText="1"/>
      <protection/>
    </xf>
    <xf numFmtId="4" fontId="6" fillId="0" borderId="24" xfId="0" applyNumberFormat="1" applyFont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0" fillId="0" borderId="2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20" xfId="52" applyFont="1" applyBorder="1" applyAlignment="1" applyProtection="1">
      <alignment vertical="top" wrapText="1"/>
      <protection/>
    </xf>
    <xf numFmtId="0" fontId="6" fillId="0" borderId="18" xfId="52" applyFont="1" applyBorder="1" applyAlignment="1" applyProtection="1">
      <alignment horizontal="center" vertical="center" wrapText="1"/>
      <protection/>
    </xf>
    <xf numFmtId="4" fontId="6" fillId="0" borderId="24" xfId="0" applyNumberFormat="1" applyFont="1" applyBorder="1" applyAlignment="1">
      <alignment horizontal="right"/>
    </xf>
    <xf numFmtId="0" fontId="0" fillId="0" borderId="18" xfId="5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/>
    </xf>
    <xf numFmtId="4" fontId="0" fillId="0" borderId="0" xfId="0" applyNumberFormat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6" fillId="0" borderId="18" xfId="52" applyFont="1" applyFill="1" applyBorder="1" applyAlignment="1" applyProtection="1">
      <alignment horizontal="center" vertical="center"/>
      <protection/>
    </xf>
    <xf numFmtId="4" fontId="6" fillId="0" borderId="25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0" fillId="0" borderId="27" xfId="52" applyFont="1" applyBorder="1" applyAlignment="1" applyProtection="1">
      <alignment horizontal="center"/>
      <protection/>
    </xf>
    <xf numFmtId="4" fontId="0" fillId="0" borderId="27" xfId="0" applyNumberFormat="1" applyFont="1" applyBorder="1" applyAlignment="1">
      <alignment horizontal="right"/>
    </xf>
    <xf numFmtId="0" fontId="0" fillId="0" borderId="28" xfId="52" applyFont="1" applyBorder="1" applyAlignment="1" applyProtection="1">
      <alignment vertical="center" wrapText="1"/>
      <protection/>
    </xf>
    <xf numFmtId="0" fontId="0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6" fillId="0" borderId="29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0" fillId="0" borderId="18" xfId="52" applyFont="1" applyBorder="1" applyAlignment="1" applyProtection="1">
      <alignment horizontal="center" vertical="center" wrapText="1"/>
      <protection/>
    </xf>
    <xf numFmtId="0" fontId="0" fillId="0" borderId="20" xfId="52" applyFont="1" applyBorder="1" applyAlignment="1" applyProtection="1">
      <alignment horizontal="left" vertical="center" wrapText="1"/>
      <protection/>
    </xf>
    <xf numFmtId="4" fontId="6" fillId="0" borderId="33" xfId="0" applyNumberFormat="1" applyFont="1" applyBorder="1" applyAlignment="1">
      <alignment horizontal="right"/>
    </xf>
    <xf numFmtId="0" fontId="0" fillId="0" borderId="18" xfId="52" applyFont="1" applyBorder="1" applyAlignment="1" applyProtection="1">
      <alignment horizontal="center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_бюджет 1998 по клас.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5" xfId="65"/>
    <cellStyle name="Финансовый 6" xfId="66"/>
    <cellStyle name="Финансовый 7" xfId="67"/>
    <cellStyle name="Финансовый 8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5"/>
  <sheetViews>
    <sheetView tabSelected="1" zoomScaleSheetLayoutView="100" zoomScalePageLayoutView="0" workbookViewId="0" topLeftCell="B1">
      <selection activeCell="D4" sqref="D4:F4"/>
    </sheetView>
  </sheetViews>
  <sheetFormatPr defaultColWidth="9.00390625" defaultRowHeight="12.75"/>
  <cols>
    <col min="1" max="1" width="0.37109375" style="0" customWidth="1"/>
    <col min="2" max="2" width="9.75390625" style="0" customWidth="1"/>
    <col min="3" max="3" width="52.375" style="1" customWidth="1"/>
    <col min="4" max="4" width="15.00390625" style="0" customWidth="1"/>
    <col min="5" max="5" width="13.625" style="0" customWidth="1"/>
    <col min="6" max="6" width="15.875" style="0" customWidth="1"/>
    <col min="7" max="7" width="13.375" style="0" bestFit="1" customWidth="1"/>
  </cols>
  <sheetData>
    <row r="1" ht="4.5" customHeight="1"/>
    <row r="2" spans="4:6" ht="20.25" customHeight="1">
      <c r="D2" s="75" t="s">
        <v>0</v>
      </c>
      <c r="E2" s="76"/>
      <c r="F2" s="76"/>
    </row>
    <row r="3" spans="3:6" ht="18" customHeight="1">
      <c r="C3" s="2"/>
      <c r="D3" s="82" t="s">
        <v>1</v>
      </c>
      <c r="E3" s="82"/>
      <c r="F3" s="82"/>
    </row>
    <row r="4" spans="3:6" ht="23.25">
      <c r="C4" s="2"/>
      <c r="D4" s="85" t="s">
        <v>87</v>
      </c>
      <c r="E4" s="83"/>
      <c r="F4" s="83"/>
    </row>
    <row r="5" spans="4:6" ht="12.75" customHeight="1">
      <c r="D5" s="3"/>
      <c r="E5" s="4"/>
      <c r="F5" s="5"/>
    </row>
    <row r="6" spans="3:5" ht="23.25" customHeight="1">
      <c r="C6" s="84" t="s">
        <v>46</v>
      </c>
      <c r="D6" s="84"/>
      <c r="E6" s="84"/>
    </row>
    <row r="7" ht="13.5" customHeight="1" thickBot="1">
      <c r="F7" s="3" t="s">
        <v>2</v>
      </c>
    </row>
    <row r="8" ht="9" customHeight="1" hidden="1" thickBot="1">
      <c r="F8" s="6" t="s">
        <v>2</v>
      </c>
    </row>
    <row r="9" spans="2:6" ht="27.75" customHeight="1">
      <c r="B9" s="79" t="s">
        <v>3</v>
      </c>
      <c r="C9" s="80" t="s">
        <v>4</v>
      </c>
      <c r="D9" s="80" t="s">
        <v>5</v>
      </c>
      <c r="E9" s="80" t="s">
        <v>6</v>
      </c>
      <c r="F9" s="81" t="s">
        <v>7</v>
      </c>
    </row>
    <row r="10" spans="2:6" ht="15" thickBot="1">
      <c r="B10" s="7">
        <v>1</v>
      </c>
      <c r="C10" s="8">
        <v>2</v>
      </c>
      <c r="D10" s="8">
        <v>3</v>
      </c>
      <c r="E10" s="8">
        <v>4</v>
      </c>
      <c r="F10" s="9">
        <v>5</v>
      </c>
    </row>
    <row r="11" spans="2:6" ht="15.75" customHeight="1">
      <c r="B11" s="10">
        <v>10000000</v>
      </c>
      <c r="C11" s="11" t="s">
        <v>8</v>
      </c>
      <c r="D11" s="12">
        <f>D12+D20+D24+D25</f>
        <v>1485477950.7100003</v>
      </c>
      <c r="E11" s="13">
        <f>E17+E25+E31</f>
        <v>68687481.48</v>
      </c>
      <c r="F11" s="14">
        <f>D11+E11</f>
        <v>1554165432.1900003</v>
      </c>
    </row>
    <row r="12" spans="2:6" ht="26.25" customHeight="1">
      <c r="B12" s="15">
        <v>11000000</v>
      </c>
      <c r="C12" s="16" t="s">
        <v>9</v>
      </c>
      <c r="D12" s="60">
        <f>D13+D15</f>
        <v>1157902253.8200002</v>
      </c>
      <c r="E12" s="38"/>
      <c r="F12" s="51">
        <f>F13+F15</f>
        <v>1157902253.8200002</v>
      </c>
    </row>
    <row r="13" spans="2:6" ht="14.25" customHeight="1">
      <c r="B13" s="18">
        <v>11010000</v>
      </c>
      <c r="C13" s="19" t="s">
        <v>47</v>
      </c>
      <c r="D13" s="20">
        <v>1127584898.41</v>
      </c>
      <c r="E13" s="21"/>
      <c r="F13" s="22">
        <f>D13+E13</f>
        <v>1127584898.41</v>
      </c>
    </row>
    <row r="14" spans="2:6" ht="25.5">
      <c r="B14" s="71" t="s">
        <v>80</v>
      </c>
      <c r="C14" s="24" t="s">
        <v>49</v>
      </c>
      <c r="D14" s="20">
        <f>329482.44+1615223.02</f>
        <v>1944705.46</v>
      </c>
      <c r="E14" s="21"/>
      <c r="F14" s="22">
        <f>D14+E14</f>
        <v>1944705.46</v>
      </c>
    </row>
    <row r="15" spans="2:6" ht="14.25" customHeight="1">
      <c r="B15" s="18">
        <v>11020000</v>
      </c>
      <c r="C15" s="19" t="s">
        <v>10</v>
      </c>
      <c r="D15" s="25">
        <f>D16</f>
        <v>30317355.41</v>
      </c>
      <c r="E15" s="26"/>
      <c r="F15" s="27">
        <f>F16</f>
        <v>30317355.41</v>
      </c>
    </row>
    <row r="16" spans="2:6" ht="25.5">
      <c r="B16" s="23">
        <v>11020200</v>
      </c>
      <c r="C16" s="24" t="s">
        <v>48</v>
      </c>
      <c r="D16" s="28">
        <v>30317355.41</v>
      </c>
      <c r="E16" s="29"/>
      <c r="F16" s="22">
        <f>D16+E16</f>
        <v>30317355.41</v>
      </c>
    </row>
    <row r="17" spans="2:6" ht="16.5" customHeight="1">
      <c r="B17" s="18">
        <v>12000000</v>
      </c>
      <c r="C17" s="19" t="s">
        <v>11</v>
      </c>
      <c r="D17" s="25"/>
      <c r="E17" s="26">
        <f>E18+E19</f>
        <v>4884195.92</v>
      </c>
      <c r="F17" s="26">
        <f>F18+F19</f>
        <v>4884195.92</v>
      </c>
    </row>
    <row r="18" spans="2:6" ht="25.5">
      <c r="B18" s="23">
        <v>12020000</v>
      </c>
      <c r="C18" s="30" t="s">
        <v>12</v>
      </c>
      <c r="D18" s="28"/>
      <c r="E18" s="29">
        <v>4242109.96</v>
      </c>
      <c r="F18" s="22">
        <f aca="true" t="shared" si="0" ref="F18:F23">D18+E18</f>
        <v>4242109.96</v>
      </c>
    </row>
    <row r="19" spans="2:6" ht="12.75">
      <c r="B19" s="23">
        <v>12030000</v>
      </c>
      <c r="C19" s="30" t="s">
        <v>50</v>
      </c>
      <c r="D19" s="28"/>
      <c r="E19" s="29">
        <v>642085.96</v>
      </c>
      <c r="F19" s="22">
        <f t="shared" si="0"/>
        <v>642085.96</v>
      </c>
    </row>
    <row r="20" spans="2:6" ht="14.25" customHeight="1">
      <c r="B20" s="18">
        <v>13000000</v>
      </c>
      <c r="C20" s="31" t="s">
        <v>51</v>
      </c>
      <c r="D20" s="25">
        <f>D21+D22+D23</f>
        <v>316767954.97999996</v>
      </c>
      <c r="E20" s="26"/>
      <c r="F20" s="32">
        <f t="shared" si="0"/>
        <v>316767954.97999996</v>
      </c>
    </row>
    <row r="21" spans="2:6" ht="15" customHeight="1">
      <c r="B21" s="33">
        <v>13010200</v>
      </c>
      <c r="C21" s="72" t="s">
        <v>52</v>
      </c>
      <c r="D21" s="34">
        <v>293.85</v>
      </c>
      <c r="E21" s="35"/>
      <c r="F21" s="36">
        <f t="shared" si="0"/>
        <v>293.85</v>
      </c>
    </row>
    <row r="22" spans="2:6" ht="26.25" customHeight="1">
      <c r="B22" s="33">
        <v>13030200</v>
      </c>
      <c r="C22" s="72" t="s">
        <v>53</v>
      </c>
      <c r="D22" s="34">
        <v>5473997.67</v>
      </c>
      <c r="E22" s="35"/>
      <c r="F22" s="36">
        <f t="shared" si="0"/>
        <v>5473997.67</v>
      </c>
    </row>
    <row r="23" spans="2:6" ht="15.75" customHeight="1">
      <c r="B23" s="23">
        <v>13050000</v>
      </c>
      <c r="C23" s="24" t="s">
        <v>13</v>
      </c>
      <c r="D23" s="34">
        <v>311293663.46</v>
      </c>
      <c r="E23" s="35"/>
      <c r="F23" s="36">
        <f t="shared" si="0"/>
        <v>311293663.46</v>
      </c>
    </row>
    <row r="24" spans="2:6" ht="17.25" customHeight="1">
      <c r="B24" s="18">
        <v>16010000</v>
      </c>
      <c r="C24" s="37" t="s">
        <v>54</v>
      </c>
      <c r="D24" s="17">
        <v>637599.99</v>
      </c>
      <c r="E24" s="38"/>
      <c r="F24" s="27">
        <f aca="true" t="shared" si="1" ref="F24:F30">D24+E24</f>
        <v>637599.99</v>
      </c>
    </row>
    <row r="25" spans="2:6" ht="12.75">
      <c r="B25" s="18">
        <v>18000000</v>
      </c>
      <c r="C25" s="37" t="s">
        <v>14</v>
      </c>
      <c r="D25" s="17">
        <f>D26+D27+D28</f>
        <v>10170141.92</v>
      </c>
      <c r="E25" s="38">
        <f>E28+E30</f>
        <v>39237476.32</v>
      </c>
      <c r="F25" s="27">
        <f>D25+E25</f>
        <v>49407618.24</v>
      </c>
    </row>
    <row r="26" spans="2:6" ht="14.25" customHeight="1">
      <c r="B26" s="23">
        <v>18020000</v>
      </c>
      <c r="C26" s="24" t="s">
        <v>55</v>
      </c>
      <c r="D26" s="20">
        <v>248376.71</v>
      </c>
      <c r="E26" s="21"/>
      <c r="F26" s="22">
        <f t="shared" si="1"/>
        <v>248376.71</v>
      </c>
    </row>
    <row r="27" spans="2:6" ht="15.75" customHeight="1">
      <c r="B27" s="23">
        <v>18030000</v>
      </c>
      <c r="C27" s="24" t="s">
        <v>56</v>
      </c>
      <c r="D27" s="20">
        <v>218347.34</v>
      </c>
      <c r="E27" s="21"/>
      <c r="F27" s="22">
        <f t="shared" si="1"/>
        <v>218347.34</v>
      </c>
    </row>
    <row r="28" spans="2:6" ht="27" customHeight="1">
      <c r="B28" s="23">
        <v>18040000</v>
      </c>
      <c r="C28" s="24" t="s">
        <v>57</v>
      </c>
      <c r="D28" s="20">
        <v>9703417.87</v>
      </c>
      <c r="E28" s="21">
        <f>E29</f>
        <v>503042.78</v>
      </c>
      <c r="F28" s="22">
        <f t="shared" si="1"/>
        <v>10206460.649999999</v>
      </c>
    </row>
    <row r="29" spans="2:6" ht="51" customHeight="1">
      <c r="B29" s="23">
        <v>18041500</v>
      </c>
      <c r="C29" s="24" t="s">
        <v>79</v>
      </c>
      <c r="D29" s="20"/>
      <c r="E29" s="21">
        <v>503042.78</v>
      </c>
      <c r="F29" s="22">
        <f>E29</f>
        <v>503042.78</v>
      </c>
    </row>
    <row r="30" spans="2:6" ht="18.75" customHeight="1">
      <c r="B30" s="23">
        <v>18050000</v>
      </c>
      <c r="C30" s="24" t="s">
        <v>58</v>
      </c>
      <c r="D30" s="20"/>
      <c r="E30" s="21">
        <v>38734433.54</v>
      </c>
      <c r="F30" s="22">
        <f t="shared" si="1"/>
        <v>38734433.54</v>
      </c>
    </row>
    <row r="31" spans="2:6" ht="12.75">
      <c r="B31" s="18">
        <v>19000000</v>
      </c>
      <c r="C31" s="37" t="s">
        <v>59</v>
      </c>
      <c r="D31" s="60"/>
      <c r="E31" s="38">
        <f>E32+E33+E34</f>
        <v>24565809.24</v>
      </c>
      <c r="F31" s="27">
        <f>SUM(F32:F34)</f>
        <v>24565809.24</v>
      </c>
    </row>
    <row r="32" spans="2:6" ht="18.75" customHeight="1">
      <c r="B32" s="23">
        <v>19010000</v>
      </c>
      <c r="C32" s="24" t="s">
        <v>60</v>
      </c>
      <c r="D32" s="20"/>
      <c r="E32" s="21">
        <v>22384410.18</v>
      </c>
      <c r="F32" s="22">
        <f aca="true" t="shared" si="2" ref="F32:F58">D32+E32</f>
        <v>22384410.18</v>
      </c>
    </row>
    <row r="33" spans="2:6" ht="15.75" customHeight="1" hidden="1">
      <c r="B33" s="23">
        <v>19040000</v>
      </c>
      <c r="C33" s="24" t="s">
        <v>15</v>
      </c>
      <c r="D33" s="20"/>
      <c r="E33" s="21"/>
      <c r="F33" s="22">
        <f t="shared" si="2"/>
        <v>0</v>
      </c>
    </row>
    <row r="34" spans="2:6" ht="24.75" customHeight="1">
      <c r="B34" s="23">
        <v>19050000</v>
      </c>
      <c r="C34" s="24" t="s">
        <v>34</v>
      </c>
      <c r="D34" s="20"/>
      <c r="E34" s="21">
        <v>2181399.06</v>
      </c>
      <c r="F34" s="22">
        <f t="shared" si="2"/>
        <v>2181399.06</v>
      </c>
    </row>
    <row r="35" spans="2:6" ht="14.25" customHeight="1">
      <c r="B35" s="18">
        <v>20000000</v>
      </c>
      <c r="C35" s="37" t="s">
        <v>16</v>
      </c>
      <c r="D35" s="17">
        <f>D36+D45+D49</f>
        <v>36081986.120000005</v>
      </c>
      <c r="E35" s="38">
        <f>E36+E49+E58</f>
        <v>103727245.53999999</v>
      </c>
      <c r="F35" s="27">
        <f t="shared" si="2"/>
        <v>139809231.66</v>
      </c>
    </row>
    <row r="36" spans="2:6" ht="15" customHeight="1">
      <c r="B36" s="18">
        <v>21000000</v>
      </c>
      <c r="C36" s="37" t="s">
        <v>17</v>
      </c>
      <c r="D36" s="40">
        <f>D37+D39+D40</f>
        <v>2396267.35</v>
      </c>
      <c r="E36" s="40">
        <f>E38+E44</f>
        <v>19745.35</v>
      </c>
      <c r="F36" s="27">
        <f t="shared" si="2"/>
        <v>2416012.7</v>
      </c>
    </row>
    <row r="37" spans="2:6" ht="27.75" customHeight="1">
      <c r="B37" s="23">
        <v>21010300</v>
      </c>
      <c r="C37" s="24" t="s">
        <v>61</v>
      </c>
      <c r="D37" s="20">
        <v>471491.03</v>
      </c>
      <c r="E37" s="41"/>
      <c r="F37" s="22">
        <f t="shared" si="2"/>
        <v>471491.03</v>
      </c>
    </row>
    <row r="38" spans="2:6" ht="38.25" customHeight="1">
      <c r="B38" s="23">
        <v>21010800</v>
      </c>
      <c r="C38" s="24" t="s">
        <v>62</v>
      </c>
      <c r="D38" s="20"/>
      <c r="E38" s="41">
        <v>19745.35</v>
      </c>
      <c r="F38" s="22">
        <f t="shared" si="2"/>
        <v>19745.35</v>
      </c>
    </row>
    <row r="39" spans="2:6" ht="24.75" customHeight="1">
      <c r="B39" s="23">
        <v>21050000</v>
      </c>
      <c r="C39" s="24" t="s">
        <v>63</v>
      </c>
      <c r="D39" s="20">
        <v>1261266.86</v>
      </c>
      <c r="E39" s="41"/>
      <c r="F39" s="22">
        <f t="shared" si="2"/>
        <v>1261266.86</v>
      </c>
    </row>
    <row r="40" spans="2:6" s="45" customFormat="1" ht="15.75" customHeight="1">
      <c r="B40" s="39">
        <v>21080000</v>
      </c>
      <c r="C40" s="42" t="s">
        <v>18</v>
      </c>
      <c r="D40" s="43">
        <f>SUM(D41:D43)</f>
        <v>663509.46</v>
      </c>
      <c r="E40" s="44"/>
      <c r="F40" s="32">
        <f t="shared" si="2"/>
        <v>663509.46</v>
      </c>
    </row>
    <row r="41" spans="2:6" ht="13.5" customHeight="1">
      <c r="B41" s="23">
        <v>21080500</v>
      </c>
      <c r="C41" s="24" t="s">
        <v>18</v>
      </c>
      <c r="D41" s="46">
        <v>371790.2</v>
      </c>
      <c r="E41" s="41"/>
      <c r="F41" s="22">
        <f t="shared" si="2"/>
        <v>371790.2</v>
      </c>
    </row>
    <row r="42" spans="2:6" ht="26.25" customHeight="1">
      <c r="B42" s="23">
        <v>21080900</v>
      </c>
      <c r="C42" s="24" t="s">
        <v>19</v>
      </c>
      <c r="D42" s="46">
        <v>85368.9</v>
      </c>
      <c r="E42" s="41"/>
      <c r="F42" s="22">
        <f t="shared" si="2"/>
        <v>85368.9</v>
      </c>
    </row>
    <row r="43" spans="2:6" ht="15" customHeight="1">
      <c r="B43" s="23">
        <v>21081100</v>
      </c>
      <c r="C43" s="24" t="s">
        <v>20</v>
      </c>
      <c r="D43" s="46">
        <v>206350.36</v>
      </c>
      <c r="E43" s="41"/>
      <c r="F43" s="22">
        <f t="shared" si="2"/>
        <v>206350.36</v>
      </c>
    </row>
    <row r="44" spans="2:6" ht="26.25" customHeight="1" hidden="1">
      <c r="B44" s="39">
        <v>21110000</v>
      </c>
      <c r="C44" s="42" t="s">
        <v>21</v>
      </c>
      <c r="D44" s="20"/>
      <c r="E44" s="41"/>
      <c r="F44" s="22">
        <f t="shared" si="2"/>
        <v>0</v>
      </c>
    </row>
    <row r="45" spans="2:6" ht="28.5" customHeight="1">
      <c r="B45" s="18">
        <v>22000000</v>
      </c>
      <c r="C45" s="37" t="s">
        <v>81</v>
      </c>
      <c r="D45" s="17">
        <f>D46+D47+D48</f>
        <v>26373411.91</v>
      </c>
      <c r="E45" s="38"/>
      <c r="F45" s="27">
        <f t="shared" si="2"/>
        <v>26373411.91</v>
      </c>
    </row>
    <row r="46" spans="2:6" ht="27.75" customHeight="1">
      <c r="B46" s="33">
        <v>22010300</v>
      </c>
      <c r="C46" s="24" t="s">
        <v>64</v>
      </c>
      <c r="D46" s="48">
        <v>470302.45</v>
      </c>
      <c r="E46" s="38"/>
      <c r="F46" s="22">
        <f t="shared" si="2"/>
        <v>470302.45</v>
      </c>
    </row>
    <row r="47" spans="2:6" ht="38.25" customHeight="1">
      <c r="B47" s="23">
        <v>22080401</v>
      </c>
      <c r="C47" s="24" t="s">
        <v>65</v>
      </c>
      <c r="D47" s="20">
        <v>21531468.98</v>
      </c>
      <c r="E47" s="21"/>
      <c r="F47" s="22">
        <f t="shared" si="2"/>
        <v>21531468.98</v>
      </c>
    </row>
    <row r="48" spans="2:6" ht="14.25" customHeight="1">
      <c r="B48" s="23">
        <v>22090000</v>
      </c>
      <c r="C48" s="24" t="s">
        <v>22</v>
      </c>
      <c r="D48" s="20">
        <v>4371640.48</v>
      </c>
      <c r="E48" s="21"/>
      <c r="F48" s="22">
        <f t="shared" si="2"/>
        <v>4371640.48</v>
      </c>
    </row>
    <row r="49" spans="2:7" ht="12.75">
      <c r="B49" s="18">
        <v>24000000</v>
      </c>
      <c r="C49" s="37" t="s">
        <v>23</v>
      </c>
      <c r="D49" s="17">
        <f>D50+D51+D55</f>
        <v>7312306.86</v>
      </c>
      <c r="E49" s="38">
        <f>E51+E55</f>
        <v>915166.09</v>
      </c>
      <c r="F49" s="32">
        <f t="shared" si="2"/>
        <v>8227472.95</v>
      </c>
      <c r="G49" s="47"/>
    </row>
    <row r="50" spans="2:6" ht="37.5" customHeight="1">
      <c r="B50" s="23">
        <v>24030000</v>
      </c>
      <c r="C50" s="24" t="s">
        <v>24</v>
      </c>
      <c r="D50" s="20">
        <v>38717.87</v>
      </c>
      <c r="E50" s="21"/>
      <c r="F50" s="22">
        <f t="shared" si="2"/>
        <v>38717.87</v>
      </c>
    </row>
    <row r="51" spans="2:6" ht="12.75">
      <c r="B51" s="18">
        <v>24060000</v>
      </c>
      <c r="C51" s="37" t="s">
        <v>25</v>
      </c>
      <c r="D51" s="17">
        <f>D52+D53</f>
        <v>7273588.99</v>
      </c>
      <c r="E51" s="38">
        <f>E53+E54</f>
        <v>891251.88</v>
      </c>
      <c r="F51" s="27">
        <f>D51+E51</f>
        <v>8164840.87</v>
      </c>
    </row>
    <row r="52" spans="2:6" ht="12.75">
      <c r="B52" s="23">
        <v>24060300</v>
      </c>
      <c r="C52" s="24" t="s">
        <v>25</v>
      </c>
      <c r="D52" s="48">
        <v>7273588.99</v>
      </c>
      <c r="E52" s="21"/>
      <c r="F52" s="22">
        <f t="shared" si="2"/>
        <v>7273588.99</v>
      </c>
    </row>
    <row r="53" spans="2:6" ht="26.25" customHeight="1">
      <c r="B53" s="23">
        <v>24061600</v>
      </c>
      <c r="C53" s="24" t="s">
        <v>66</v>
      </c>
      <c r="D53" s="20"/>
      <c r="E53" s="21">
        <v>123.78</v>
      </c>
      <c r="F53" s="22">
        <f t="shared" si="2"/>
        <v>123.78</v>
      </c>
    </row>
    <row r="54" spans="2:6" ht="38.25">
      <c r="B54" s="23">
        <v>24062100</v>
      </c>
      <c r="C54" s="24" t="s">
        <v>82</v>
      </c>
      <c r="D54" s="20"/>
      <c r="E54" s="21">
        <v>891128.1</v>
      </c>
      <c r="F54" s="22">
        <f t="shared" si="2"/>
        <v>891128.1</v>
      </c>
    </row>
    <row r="55" spans="2:6" s="45" customFormat="1" ht="13.5" customHeight="1">
      <c r="B55" s="39">
        <v>24110000</v>
      </c>
      <c r="C55" s="42" t="s">
        <v>26</v>
      </c>
      <c r="D55" s="57"/>
      <c r="E55" s="44">
        <f>E56+E57</f>
        <v>23914.21</v>
      </c>
      <c r="F55" s="32">
        <f t="shared" si="2"/>
        <v>23914.21</v>
      </c>
    </row>
    <row r="56" spans="2:6" ht="26.25" customHeight="1">
      <c r="B56" s="23">
        <v>24110600</v>
      </c>
      <c r="C56" s="24" t="s">
        <v>27</v>
      </c>
      <c r="D56" s="20"/>
      <c r="E56" s="21">
        <v>13771.96</v>
      </c>
      <c r="F56" s="22">
        <f t="shared" si="2"/>
        <v>13771.96</v>
      </c>
    </row>
    <row r="57" spans="2:6" ht="63" customHeight="1">
      <c r="B57" s="23">
        <v>24110900</v>
      </c>
      <c r="C57" s="49" t="s">
        <v>28</v>
      </c>
      <c r="D57" s="20"/>
      <c r="E57" s="21">
        <v>10142.25</v>
      </c>
      <c r="F57" s="22">
        <f t="shared" si="2"/>
        <v>10142.25</v>
      </c>
    </row>
    <row r="58" spans="2:6" ht="27" customHeight="1">
      <c r="B58" s="50">
        <v>25000000</v>
      </c>
      <c r="C58" s="42" t="s">
        <v>29</v>
      </c>
      <c r="D58" s="20"/>
      <c r="E58" s="38">
        <v>102792334.1</v>
      </c>
      <c r="F58" s="27">
        <f t="shared" si="2"/>
        <v>102792334.1</v>
      </c>
    </row>
    <row r="59" spans="2:6" ht="16.5" customHeight="1">
      <c r="B59" s="50">
        <v>30000000</v>
      </c>
      <c r="C59" s="37" t="s">
        <v>30</v>
      </c>
      <c r="D59" s="17">
        <f>D60</f>
        <v>166532.34</v>
      </c>
      <c r="E59" s="51">
        <f>E60</f>
        <v>16336860.85</v>
      </c>
      <c r="F59" s="51">
        <f>D59+E59</f>
        <v>16503393.19</v>
      </c>
    </row>
    <row r="60" spans="2:6" ht="19.5" customHeight="1">
      <c r="B60" s="50">
        <v>31000000</v>
      </c>
      <c r="C60" s="37" t="s">
        <v>31</v>
      </c>
      <c r="D60" s="51">
        <f>D61+D62+D63+D64</f>
        <v>166532.34</v>
      </c>
      <c r="E60" s="51">
        <f>E63+E64</f>
        <v>16336860.85</v>
      </c>
      <c r="F60" s="27">
        <f>F63+F64</f>
        <v>16336860.85</v>
      </c>
    </row>
    <row r="61" spans="2:6" ht="51">
      <c r="B61" s="52">
        <v>31010200</v>
      </c>
      <c r="C61" s="24" t="s">
        <v>83</v>
      </c>
      <c r="D61" s="20">
        <v>146039.83</v>
      </c>
      <c r="E61" s="46"/>
      <c r="F61" s="22">
        <f aca="true" t="shared" si="3" ref="F61:F66">D61+E61</f>
        <v>146039.83</v>
      </c>
    </row>
    <row r="62" spans="2:6" ht="25.5">
      <c r="B62" s="52">
        <v>31020000</v>
      </c>
      <c r="C62" s="24" t="s">
        <v>32</v>
      </c>
      <c r="D62" s="20">
        <v>20492.51</v>
      </c>
      <c r="E62" s="46"/>
      <c r="F62" s="22">
        <f t="shared" si="3"/>
        <v>20492.51</v>
      </c>
    </row>
    <row r="63" spans="2:6" ht="25.5">
      <c r="B63" s="52">
        <v>31030000</v>
      </c>
      <c r="C63" s="24" t="s">
        <v>67</v>
      </c>
      <c r="D63" s="20"/>
      <c r="E63" s="46">
        <v>12029659.35</v>
      </c>
      <c r="F63" s="22">
        <f t="shared" si="3"/>
        <v>12029659.35</v>
      </c>
    </row>
    <row r="64" spans="2:6" ht="12.75">
      <c r="B64" s="52">
        <v>33010000</v>
      </c>
      <c r="C64" s="24" t="s">
        <v>68</v>
      </c>
      <c r="D64" s="20"/>
      <c r="E64" s="46">
        <v>4307201.5</v>
      </c>
      <c r="F64" s="22">
        <f t="shared" si="3"/>
        <v>4307201.5</v>
      </c>
    </row>
    <row r="65" spans="2:6" ht="12.75">
      <c r="B65" s="50">
        <v>50000000</v>
      </c>
      <c r="C65" s="37" t="s">
        <v>33</v>
      </c>
      <c r="D65" s="17"/>
      <c r="E65" s="38">
        <f>E66</f>
        <v>1126377.85</v>
      </c>
      <c r="F65" s="32">
        <f t="shared" si="3"/>
        <v>1126377.85</v>
      </c>
    </row>
    <row r="66" spans="2:6" ht="40.5" customHeight="1">
      <c r="B66" s="23">
        <v>50110000</v>
      </c>
      <c r="C66" s="24" t="s">
        <v>35</v>
      </c>
      <c r="D66" s="20"/>
      <c r="E66" s="21">
        <v>1126377.85</v>
      </c>
      <c r="F66" s="22">
        <f t="shared" si="3"/>
        <v>1126377.85</v>
      </c>
    </row>
    <row r="67" spans="2:7" ht="15.75" customHeight="1">
      <c r="B67" s="55">
        <v>90010100</v>
      </c>
      <c r="C67" s="53" t="s">
        <v>36</v>
      </c>
      <c r="D67" s="17">
        <f>D11+D35+D59+D65</f>
        <v>1521726469.1700003</v>
      </c>
      <c r="E67" s="38">
        <f>E11+E35+E59+E65</f>
        <v>189877965.71999997</v>
      </c>
      <c r="F67" s="27">
        <f>F11+F35+F65+F59</f>
        <v>1711604434.8900003</v>
      </c>
      <c r="G67" s="54"/>
    </row>
    <row r="68" spans="2:6" s="45" customFormat="1" ht="16.5" customHeight="1">
      <c r="B68" s="55">
        <v>40000000</v>
      </c>
      <c r="C68" s="56" t="s">
        <v>37</v>
      </c>
      <c r="D68" s="57">
        <f>D69+D74</f>
        <v>715260168.6600001</v>
      </c>
      <c r="E68" s="58">
        <f>E69+E74</f>
        <v>44657547.42</v>
      </c>
      <c r="F68" s="32">
        <f>F69+F74</f>
        <v>759917716.08</v>
      </c>
    </row>
    <row r="69" spans="2:6" ht="15" customHeight="1">
      <c r="B69" s="59">
        <v>41020000</v>
      </c>
      <c r="C69" s="53" t="s">
        <v>38</v>
      </c>
      <c r="D69" s="60">
        <f>SUM(D70:D73)</f>
        <v>33729770</v>
      </c>
      <c r="E69" s="38"/>
      <c r="F69" s="61">
        <f>SUM(F70:F73)</f>
        <v>33729770</v>
      </c>
    </row>
    <row r="70" spans="2:6" ht="30.75" customHeight="1">
      <c r="B70" s="62">
        <v>41020600</v>
      </c>
      <c r="C70" s="49" t="s">
        <v>39</v>
      </c>
      <c r="D70" s="63">
        <v>7423170</v>
      </c>
      <c r="E70" s="21"/>
      <c r="F70" s="22">
        <f aca="true" t="shared" si="4" ref="F70:F87">D70+E70</f>
        <v>7423170</v>
      </c>
    </row>
    <row r="71" spans="2:6" ht="51" customHeight="1">
      <c r="B71" s="62">
        <v>41021000</v>
      </c>
      <c r="C71" s="49" t="s">
        <v>84</v>
      </c>
      <c r="D71" s="63">
        <v>6078800</v>
      </c>
      <c r="E71" s="21"/>
      <c r="F71" s="22">
        <f t="shared" si="4"/>
        <v>6078800</v>
      </c>
    </row>
    <row r="72" spans="2:6" ht="41.25" customHeight="1">
      <c r="B72" s="62">
        <v>41021100</v>
      </c>
      <c r="C72" s="49" t="s">
        <v>85</v>
      </c>
      <c r="D72" s="63">
        <v>2154100</v>
      </c>
      <c r="E72" s="21"/>
      <c r="F72" s="22">
        <f t="shared" si="4"/>
        <v>2154100</v>
      </c>
    </row>
    <row r="73" spans="2:6" ht="117.75" customHeight="1">
      <c r="B73" s="62">
        <v>41021600</v>
      </c>
      <c r="C73" s="49" t="s">
        <v>69</v>
      </c>
      <c r="D73" s="63">
        <v>18073700</v>
      </c>
      <c r="E73" s="21"/>
      <c r="F73" s="22">
        <f t="shared" si="4"/>
        <v>18073700</v>
      </c>
    </row>
    <row r="74" spans="2:6" ht="18.75" customHeight="1">
      <c r="B74" s="59">
        <v>41030000</v>
      </c>
      <c r="C74" s="53" t="s">
        <v>40</v>
      </c>
      <c r="D74" s="73">
        <f>D75+D76+D77+D78+D79+D80+D81+D83+D84+D86</f>
        <v>681530398.6600001</v>
      </c>
      <c r="E74" s="38">
        <f>E82+E85</f>
        <v>44657547.42</v>
      </c>
      <c r="F74" s="61">
        <f t="shared" si="4"/>
        <v>726187946.08</v>
      </c>
    </row>
    <row r="75" spans="2:6" ht="52.5" customHeight="1">
      <c r="B75" s="74">
        <v>41030600</v>
      </c>
      <c r="C75" s="49" t="s">
        <v>70</v>
      </c>
      <c r="D75" s="20">
        <v>357224372.44</v>
      </c>
      <c r="E75" s="21"/>
      <c r="F75" s="22">
        <f t="shared" si="4"/>
        <v>357224372.44</v>
      </c>
    </row>
    <row r="76" spans="2:6" ht="78" customHeight="1">
      <c r="B76" s="74">
        <v>41030800</v>
      </c>
      <c r="C76" s="49" t="s">
        <v>71</v>
      </c>
      <c r="D76" s="20">
        <v>131093904.11</v>
      </c>
      <c r="E76" s="21"/>
      <c r="F76" s="22">
        <f t="shared" si="4"/>
        <v>131093904.11</v>
      </c>
    </row>
    <row r="77" spans="2:6" ht="178.5" customHeight="1">
      <c r="B77" s="62">
        <v>41030900</v>
      </c>
      <c r="C77" s="49" t="s">
        <v>72</v>
      </c>
      <c r="D77" s="63">
        <v>48796234</v>
      </c>
      <c r="E77" s="21"/>
      <c r="F77" s="22">
        <f t="shared" si="4"/>
        <v>48796234</v>
      </c>
    </row>
    <row r="78" spans="2:6" ht="51" customHeight="1">
      <c r="B78" s="62">
        <v>41031000</v>
      </c>
      <c r="C78" s="49" t="s">
        <v>73</v>
      </c>
      <c r="D78" s="63">
        <v>212143.71</v>
      </c>
      <c r="E78" s="21"/>
      <c r="F78" s="22">
        <f t="shared" si="4"/>
        <v>212143.71</v>
      </c>
    </row>
    <row r="79" spans="2:6" ht="40.5" customHeight="1">
      <c r="B79" s="62">
        <v>41032700</v>
      </c>
      <c r="C79" s="49" t="s">
        <v>41</v>
      </c>
      <c r="D79" s="63">
        <v>127400003.76</v>
      </c>
      <c r="E79" s="21"/>
      <c r="F79" s="22">
        <f t="shared" si="4"/>
        <v>127400003.76</v>
      </c>
    </row>
    <row r="80" spans="2:6" ht="27" customHeight="1">
      <c r="B80" s="62">
        <v>41033800</v>
      </c>
      <c r="C80" s="49" t="s">
        <v>42</v>
      </c>
      <c r="D80" s="63">
        <v>2898703.26</v>
      </c>
      <c r="E80" s="21"/>
      <c r="F80" s="22">
        <f t="shared" si="4"/>
        <v>2898703.26</v>
      </c>
    </row>
    <row r="81" spans="2:6" ht="52.5" customHeight="1" hidden="1">
      <c r="B81" s="62">
        <v>41034200</v>
      </c>
      <c r="C81" s="64" t="s">
        <v>74</v>
      </c>
      <c r="D81" s="63"/>
      <c r="E81" s="21"/>
      <c r="F81" s="22">
        <f t="shared" si="4"/>
        <v>0</v>
      </c>
    </row>
    <row r="82" spans="2:6" ht="105" customHeight="1">
      <c r="B82" s="62">
        <v>41034300</v>
      </c>
      <c r="C82" s="49" t="s">
        <v>75</v>
      </c>
      <c r="D82" s="63"/>
      <c r="E82" s="21">
        <v>7247.42</v>
      </c>
      <c r="F82" s="22">
        <f t="shared" si="4"/>
        <v>7247.42</v>
      </c>
    </row>
    <row r="83" spans="2:6" ht="39.75" customHeight="1">
      <c r="B83" s="62">
        <v>41034500</v>
      </c>
      <c r="C83" s="49" t="s">
        <v>76</v>
      </c>
      <c r="D83" s="63">
        <v>7939295.44</v>
      </c>
      <c r="E83" s="21"/>
      <c r="F83" s="22">
        <f t="shared" si="4"/>
        <v>7939295.44</v>
      </c>
    </row>
    <row r="84" spans="2:6" ht="90" customHeight="1">
      <c r="B84" s="62">
        <v>41035800</v>
      </c>
      <c r="C84" s="49" t="s">
        <v>77</v>
      </c>
      <c r="D84" s="63">
        <v>349670.21</v>
      </c>
      <c r="E84" s="21"/>
      <c r="F84" s="22">
        <f t="shared" si="4"/>
        <v>349670.21</v>
      </c>
    </row>
    <row r="85" spans="2:6" ht="102.75" customHeight="1">
      <c r="B85" s="62">
        <v>41036600</v>
      </c>
      <c r="C85" s="49" t="s">
        <v>86</v>
      </c>
      <c r="D85" s="63"/>
      <c r="E85" s="21">
        <v>44650300</v>
      </c>
      <c r="F85" s="22">
        <f t="shared" si="4"/>
        <v>44650300</v>
      </c>
    </row>
    <row r="86" spans="2:6" ht="27.75" customHeight="1">
      <c r="B86" s="62">
        <v>41037800</v>
      </c>
      <c r="C86" s="49" t="s">
        <v>78</v>
      </c>
      <c r="D86" s="63">
        <v>5616071.73</v>
      </c>
      <c r="E86" s="21"/>
      <c r="F86" s="22">
        <f t="shared" si="4"/>
        <v>5616071.73</v>
      </c>
    </row>
    <row r="87" spans="2:6" ht="18.75" customHeight="1" thickBot="1">
      <c r="B87" s="65">
        <v>9010300</v>
      </c>
      <c r="C87" s="66" t="s">
        <v>43</v>
      </c>
      <c r="D87" s="67">
        <f>D67+D68</f>
        <v>2236986637.8300004</v>
      </c>
      <c r="E87" s="68">
        <f>E67+E68</f>
        <v>234535513.14</v>
      </c>
      <c r="F87" s="69">
        <f t="shared" si="4"/>
        <v>2471522150.9700003</v>
      </c>
    </row>
    <row r="88" ht="15.75" customHeight="1">
      <c r="D88" s="54"/>
    </row>
    <row r="90" ht="12.75" hidden="1"/>
    <row r="91" ht="3.75" customHeight="1"/>
    <row r="92" ht="3" customHeight="1"/>
    <row r="93" ht="3" customHeight="1"/>
    <row r="94" spans="2:6" ht="27.75" customHeight="1">
      <c r="B94" s="70"/>
      <c r="C94" s="70"/>
      <c r="D94" s="70"/>
      <c r="E94" s="70"/>
      <c r="F94" s="70"/>
    </row>
    <row r="95" spans="2:6" ht="23.25">
      <c r="B95" s="77" t="s">
        <v>44</v>
      </c>
      <c r="C95" s="78"/>
      <c r="D95" s="78"/>
      <c r="E95" s="77" t="s">
        <v>45</v>
      </c>
      <c r="F95" s="78"/>
    </row>
  </sheetData>
  <sheetProtection/>
  <mergeCells count="3">
    <mergeCell ref="D3:F3"/>
    <mergeCell ref="D4:F4"/>
    <mergeCell ref="C6:E6"/>
  </mergeCells>
  <printOptions/>
  <pageMargins left="0.8267716535433072" right="0.1968503937007874" top="0.5905511811023623" bottom="0.48" header="0.5118110236220472" footer="0.2755905511811024"/>
  <pageSetup fitToHeight="3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Совет</cp:lastModifiedBy>
  <cp:lastPrinted>2012-02-01T09:57:40Z</cp:lastPrinted>
  <dcterms:created xsi:type="dcterms:W3CDTF">2012-01-25T12:13:22Z</dcterms:created>
  <dcterms:modified xsi:type="dcterms:W3CDTF">2012-03-02T13:42:33Z</dcterms:modified>
  <cp:category/>
  <cp:version/>
  <cp:contentType/>
  <cp:contentStatus/>
</cp:coreProperties>
</file>