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Екофонд 2013" sheetId="1" r:id="rId1"/>
  </sheets>
  <definedNames>
    <definedName name="_xlnm.Print_Area" localSheetId="0">'Екофонд 2013'!$A$1:$K$127</definedName>
  </definedNames>
  <calcPr fullCalcOnLoad="1" refMode="R1C1"/>
</workbook>
</file>

<file path=xl/sharedStrings.xml><?xml version="1.0" encoding="utf-8"?>
<sst xmlns="http://schemas.openxmlformats.org/spreadsheetml/2006/main" count="130" uniqueCount="83">
  <si>
    <t>загальний фонд</t>
  </si>
  <si>
    <t>спец.фонд</t>
  </si>
  <si>
    <t>Показник продукту:</t>
  </si>
  <si>
    <t>Показник результативності (якості):</t>
  </si>
  <si>
    <t>Показники виконання:</t>
  </si>
  <si>
    <r>
      <t xml:space="preserve">Мета підпрограми: </t>
    </r>
    <r>
      <rPr>
        <sz val="10"/>
        <rFont val="Arial Cyr"/>
        <family val="2"/>
      </rPr>
      <t>Забезпечення раціонального використання і зберігання відходів;</t>
    </r>
    <r>
      <rPr>
        <i/>
        <sz val="10"/>
        <rFont val="Arial Cyr"/>
        <family val="2"/>
      </rPr>
      <t xml:space="preserve"> з</t>
    </r>
    <r>
      <rPr>
        <sz val="10"/>
        <rFont val="Arial Cyr"/>
        <family val="2"/>
      </rPr>
      <t xml:space="preserve">меншення обсягу відходів, які направляються на полігони </t>
    </r>
  </si>
  <si>
    <r>
      <t>Підпрограма 2.2:</t>
    </r>
    <r>
      <rPr>
        <b/>
        <sz val="10"/>
        <rFont val="Arial Cyr"/>
        <family val="2"/>
      </rPr>
      <t xml:space="preserve"> Поліпшення використання та споживання відходів </t>
    </r>
  </si>
  <si>
    <r>
      <t xml:space="preserve">Мета підпрограми: </t>
    </r>
    <r>
      <rPr>
        <sz val="10"/>
        <rFont val="Arial Cyr"/>
        <family val="2"/>
      </rPr>
      <t xml:space="preserve">Розширення зеленої зони міста, покращення стану зелених насаджень, збереження та відтворення природно-заповідного фонду  </t>
    </r>
  </si>
  <si>
    <t>Кількість запланованих заходів, од.</t>
  </si>
  <si>
    <t>Кільксть примірників поліграфічної продукції, од.</t>
  </si>
  <si>
    <r>
      <t xml:space="preserve">Мета програми: </t>
    </r>
    <r>
      <rPr>
        <sz val="10"/>
        <rFont val="Arial Cyr"/>
        <family val="2"/>
      </rPr>
      <t>Проведення комплексу взаємоузгоджених заходів, спрямованих на поліпшення стану усіх екосистем міста, відновлення і розширення природного середовища, і в остаточному підсумку збереження і поліпшення здоров'я населення</t>
    </r>
  </si>
  <si>
    <t>Непередбачені витрати</t>
  </si>
  <si>
    <t>Кількість об'єктів водопропускних споруд, що потребують ремонту, од.</t>
  </si>
  <si>
    <t>Видатки</t>
  </si>
  <si>
    <t>Код функціональної  класифікації видатків</t>
  </si>
  <si>
    <t>Разом</t>
  </si>
  <si>
    <t>В тому числі:</t>
  </si>
  <si>
    <t>Разом видатків</t>
  </si>
  <si>
    <r>
      <t>Підпрограма 2.1:</t>
    </r>
    <r>
      <rPr>
        <b/>
        <sz val="10"/>
        <rFont val="Arial Cyr"/>
        <family val="2"/>
      </rPr>
      <t xml:space="preserve"> Поліпшення стану водних ресурсів та боротьба з підтопленням</t>
    </r>
  </si>
  <si>
    <t>Площа рекультивації (будівництва), га</t>
  </si>
  <si>
    <t>Співвідношення обсягу виконаних робіт до площі, що підлягала рекультивації (будівництву), %</t>
  </si>
  <si>
    <t>Кількість розповсюджених примірників поліграфічної продукції, %.</t>
  </si>
  <si>
    <t>Показник затрат (вхідних ресурсів):</t>
  </si>
  <si>
    <t>Проведених заходів, %.</t>
  </si>
  <si>
    <t>Кількість будинків, які підтоплюються грунтовими водами, од.</t>
  </si>
  <si>
    <t>Кількість замовників заходів, од.</t>
  </si>
  <si>
    <t>Зменшення кількості будинків, які підтоплюються грунтовими водами, %</t>
  </si>
  <si>
    <t xml:space="preserve">Площа, яка потребує додаткового озеленення (реконструкції зелених насаджень), га </t>
  </si>
  <si>
    <t xml:space="preserve">Співвідношення збільшеної (реконструйованої) зеленої зони міста, до потреби, % </t>
  </si>
  <si>
    <t xml:space="preserve">Площа, на якій буде проведено додаткове озеленення (реконструйовано зелених насаджень), га </t>
  </si>
  <si>
    <t>Грн.</t>
  </si>
  <si>
    <t>Кількість посадових осіб, чол.</t>
  </si>
  <si>
    <t>Кільксть посадових осіб, що потребують підвищення рівня кваліфікації (освіти), чол.</t>
  </si>
  <si>
    <t>Кільксть посадових осіб, що підвищили рівень кваліфікації (освіти), чол.</t>
  </si>
  <si>
    <r>
      <t>Завдання 1:</t>
    </r>
    <r>
      <rPr>
        <sz val="10"/>
        <rFont val="Arial Cyr"/>
        <family val="2"/>
      </rPr>
      <t xml:space="preserve"> Виконати роботи по рекультивації земель (будівництву) сміттєзвалищ (полігонів твердих побутових відходів) міста  </t>
    </r>
  </si>
  <si>
    <t>Кількість розроблених проектів (ТЕО), од.</t>
  </si>
  <si>
    <t xml:space="preserve">Кількість проектів (ТЕО), що отримали позитивні висновки експертиз, % </t>
  </si>
  <si>
    <r>
      <t>Завдання 2:</t>
    </r>
    <r>
      <rPr>
        <sz val="10"/>
        <rFont val="Arial Cyr"/>
        <family val="0"/>
      </rPr>
      <t xml:space="preserve"> Здійснити заходи з пропаганди охорони навколишнього природного середовища  </t>
    </r>
  </si>
  <si>
    <r>
      <t>Завдання 1:</t>
    </r>
    <r>
      <rPr>
        <sz val="10"/>
        <rFont val="Arial Cyr"/>
        <family val="0"/>
      </rPr>
      <t xml:space="preserve"> Провести науково-технічні конференції, семінари, виставки та інші заходи  </t>
    </r>
  </si>
  <si>
    <r>
      <t xml:space="preserve">Мета підпрограми: </t>
    </r>
    <r>
      <rPr>
        <sz val="10"/>
        <rFont val="Arial Cyr"/>
        <family val="0"/>
      </rPr>
      <t xml:space="preserve">Оперативне, ефективне і максимально широке розповсюдження екологічної інформації про стан довкілля, підвищення кваліфікації та рівня екологічної освіти, розробка та реалізація міських навчальних, дослідницьких  та інших програм </t>
    </r>
  </si>
  <si>
    <r>
      <t>Завдання 2:</t>
    </r>
    <r>
      <rPr>
        <sz val="10"/>
        <rFont val="Arial Cyr"/>
        <family val="2"/>
      </rPr>
      <t xml:space="preserve"> Забезпечити проведення заходів із збереження природно-заповідного фонду (ПЗФ) та відтворення природних екологічних систем </t>
    </r>
  </si>
  <si>
    <t>Кількість об'єктів водопропускних споруд, що були  відремонтовані, од.</t>
  </si>
  <si>
    <r>
      <t>Завдання 3:</t>
    </r>
    <r>
      <rPr>
        <sz val="10"/>
        <rFont val="Arial Cyr"/>
        <family val="0"/>
      </rPr>
      <t xml:space="preserve"> Здійснити заходи з підвищення кваліфікації та рівня екологічної освіти   </t>
    </r>
  </si>
  <si>
    <r>
      <t>Завдання 1:</t>
    </r>
    <r>
      <rPr>
        <sz val="10"/>
        <rFont val="Arial Cyr"/>
        <family val="2"/>
      </rPr>
      <t xml:space="preserve"> Забезпечити розробку проектів (техніко-економічне обгрунтування)   </t>
    </r>
  </si>
  <si>
    <r>
      <t xml:space="preserve">Мета підпрограми: </t>
    </r>
    <r>
      <rPr>
        <sz val="10"/>
        <rFont val="Arial Cyr"/>
        <family val="0"/>
      </rPr>
      <t xml:space="preserve">Забезпечення систематичного, технічно-виваженого та науково обгрунтованого підходу до розробки та проведення природоохороних заходів  </t>
    </r>
  </si>
  <si>
    <r>
      <t>Завдання 2:</t>
    </r>
    <r>
      <rPr>
        <sz val="10"/>
        <rFont val="Arial Cyr"/>
        <family val="0"/>
      </rPr>
      <t xml:space="preserve"> Реконструкція каналізаційних мереж м.Запоріжжя.  </t>
    </r>
  </si>
  <si>
    <t>Завдання 4: Здійснення заходів щодо берегоукріплення</t>
  </si>
  <si>
    <t xml:space="preserve">Кількість каналізаційних споруд, що потребує реконструкції, од. </t>
  </si>
  <si>
    <t>Довжина зруйнованого берега, м</t>
  </si>
  <si>
    <t>Довжина берега, що потребує укріплення, м</t>
  </si>
  <si>
    <t>Довжина берега, що була укріплена, м</t>
  </si>
  <si>
    <t>Довжина каналізаційних мереж, що потребують реконструкції, м.п.</t>
  </si>
  <si>
    <t>Довжина каналізаційних мереж, що було реконструйовано, м.п.</t>
  </si>
  <si>
    <t>Площа земель ПЗФ, га</t>
  </si>
  <si>
    <t>Площа земель ПЗФ, на якій необхідно провести заходи з благоустрою, га</t>
  </si>
  <si>
    <r>
      <t>Завдання 1:</t>
    </r>
    <r>
      <rPr>
        <sz val="10"/>
        <rFont val="Arial Cyr"/>
        <family val="2"/>
      </rPr>
      <t xml:space="preserve"> Забезпечити проведення заходів з озеленення та благоустрою зеленої зони міста </t>
    </r>
  </si>
  <si>
    <r>
      <t>Завдання 1:</t>
    </r>
    <r>
      <rPr>
        <sz val="10"/>
        <rFont val="Arial Cyr"/>
        <family val="2"/>
      </rPr>
      <t xml:space="preserve"> Проведення заходів з захисту від підтоплення і затоплення, запобігання шкідливої дії вод (будівництво та технічне обслуговування водопропускних і дренажних споруд) </t>
    </r>
  </si>
  <si>
    <t>Кількість дренажних споруд, що підлягають технічному обслуговуванню (будівництву) од.</t>
  </si>
  <si>
    <t>Зменшення площі підтопленої території, га</t>
  </si>
  <si>
    <t>2014 рік (прогноз)</t>
  </si>
  <si>
    <t>60 Головний розпорядник бюджетних коштів: Управління з питань екологічної безпеки міської ради</t>
  </si>
  <si>
    <t>Головний розпорядник коштів: Департамент освіти і науки, молоді та спорту міської ради</t>
  </si>
  <si>
    <t>Довжина річок, що потребує розчистки, км.</t>
  </si>
  <si>
    <r>
      <t>Завдання 3:</t>
    </r>
    <r>
      <rPr>
        <sz val="10"/>
        <rFont val="Arial Cyr"/>
        <family val="2"/>
      </rPr>
      <t xml:space="preserve"> Здійснити заходи щодо відновлення і підтримання сприятливого гідрологічного режиму та санітарного стану малих річок міста, благоустрій водойм</t>
    </r>
  </si>
  <si>
    <r>
      <t xml:space="preserve">Мета підпрограми: </t>
    </r>
    <r>
      <rPr>
        <sz val="10"/>
        <rFont val="Arial Cyr"/>
        <family val="2"/>
      </rPr>
      <t>Зменшення скиду зворотних вод та забруднення річок, поліпшення водопостачання та водовідведення, запобігання шкідливої дії вод, благоустрій водойм</t>
    </r>
  </si>
  <si>
    <t>Площа водойм, що підлягає благоустрою, га</t>
  </si>
  <si>
    <t>Кількість водойм, од.</t>
  </si>
  <si>
    <t>Співвідношення благоустроєної площі  водойм до потреби, %</t>
  </si>
  <si>
    <t>Співвідношення площі земель ПЗФ, на якій проведені заходи з благоустрою до потреби, %</t>
  </si>
  <si>
    <t xml:space="preserve">                                    Розподіл видатків бюджету міста Запоріжжя на 2013-2015 роки за бюджетною програмою</t>
  </si>
  <si>
    <t xml:space="preserve">                                                                 "Про забезпечення екологічної безпеки міста на 2013-2015 роки"</t>
  </si>
  <si>
    <t>2013 рік (план)</t>
  </si>
  <si>
    <t>2015 рік (прогноз)</t>
  </si>
  <si>
    <r>
      <t>Програма.</t>
    </r>
    <r>
      <rPr>
        <sz val="10"/>
        <rFont val="Arial Cyr"/>
        <family val="0"/>
      </rPr>
      <t xml:space="preserve"> Забезпечення екологічної безпеки міста на 2013-2015 роки</t>
    </r>
  </si>
  <si>
    <t>Мета підпрограми: Регулювання чисельності безпритульних тварин</t>
  </si>
  <si>
    <t>Завдання 1: Будівництво та облаштування притулку для утримання безпритульних тварин</t>
  </si>
  <si>
    <t>Площа будівництва, га</t>
  </si>
  <si>
    <t>Р.О. Таран</t>
  </si>
  <si>
    <r>
      <t>Підпрограма 2.3:</t>
    </r>
    <r>
      <rPr>
        <b/>
        <sz val="9"/>
        <rFont val="Arial Cyr"/>
        <family val="0"/>
      </rPr>
      <t xml:space="preserve"> Науково-дослідні та проектно-вишукувальні роботи, розробка програм </t>
    </r>
  </si>
  <si>
    <r>
      <t>Підпрограма 2.4:</t>
    </r>
    <r>
      <rPr>
        <b/>
        <sz val="10"/>
        <rFont val="Arial Cyr"/>
        <family val="2"/>
      </rPr>
      <t xml:space="preserve"> Охорона і раціональне використання ресурсів тваринного світу</t>
    </r>
  </si>
  <si>
    <r>
      <t>Підпрограма 2.5:</t>
    </r>
    <r>
      <rPr>
        <b/>
        <sz val="9"/>
        <rFont val="Arial Cyr"/>
        <family val="0"/>
      </rPr>
      <t xml:space="preserve"> Озеленення міста та збереження природно-заповідного фонду  </t>
    </r>
  </si>
  <si>
    <r>
      <t>Підпрограма 2.6:</t>
    </r>
    <r>
      <rPr>
        <b/>
        <sz val="9"/>
        <rFont val="Arial Cyr"/>
        <family val="0"/>
      </rPr>
      <t xml:space="preserve"> Пропаганда охорони навколишнього природного середовища, підвищення рівня екологічної освіти  </t>
    </r>
  </si>
  <si>
    <r>
      <t>Секретар міської ради</t>
    </r>
    <r>
      <rPr>
        <sz val="20"/>
        <rFont val="Times New Roman Cyr"/>
        <family val="1"/>
      </rPr>
      <t xml:space="preserve">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</si>
</sst>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i/>
      <sz val="10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20"/>
      <name val="Times New Roman"/>
      <family val="1"/>
    </font>
    <font>
      <sz val="20"/>
      <name val="Arial Cyr"/>
      <family val="0"/>
    </font>
    <font>
      <b/>
      <sz val="20"/>
      <name val="Times New Roman Cyr"/>
      <family val="1"/>
    </font>
    <font>
      <sz val="20"/>
      <name val="Times New Roman Cyr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2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17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72" fontId="3" fillId="0" borderId="10" xfId="0" applyNumberFormat="1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72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1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" fontId="16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zoomScale="60" zoomScaleNormal="75" zoomScalePageLayoutView="0" workbookViewId="0" topLeftCell="A1">
      <selection activeCell="H126" sqref="H126"/>
    </sheetView>
  </sheetViews>
  <sheetFormatPr defaultColWidth="9.00390625" defaultRowHeight="12.75"/>
  <cols>
    <col min="1" max="1" width="60.625" style="0" customWidth="1"/>
    <col min="2" max="2" width="16.375" style="0" customWidth="1"/>
    <col min="3" max="3" width="12.75390625" style="0" customWidth="1"/>
    <col min="4" max="4" width="13.25390625" style="0" customWidth="1"/>
    <col min="5" max="5" width="13.125" style="0" customWidth="1"/>
    <col min="6" max="6" width="11.125" style="0" customWidth="1"/>
    <col min="7" max="7" width="11.75390625" style="0" customWidth="1"/>
    <col min="8" max="8" width="12.75390625" style="0" customWidth="1"/>
    <col min="9" max="9" width="11.00390625" style="0" customWidth="1"/>
    <col min="10" max="10" width="12.625" style="0" customWidth="1"/>
    <col min="11" max="11" width="13.875" style="0" customWidth="1"/>
  </cols>
  <sheetData>
    <row r="1" ht="23.25">
      <c r="D1" s="55">
        <v>7</v>
      </c>
    </row>
    <row r="2" spans="4:10" ht="23.25" customHeight="1">
      <c r="D2" s="16"/>
      <c r="H2" s="79"/>
      <c r="I2" s="79"/>
      <c r="J2" s="79"/>
    </row>
    <row r="3" spans="4:12" ht="23.25" customHeight="1">
      <c r="D3" s="16"/>
      <c r="H3" s="79"/>
      <c r="I3" s="79"/>
      <c r="J3" s="79"/>
      <c r="K3" s="79"/>
      <c r="L3" s="45"/>
    </row>
    <row r="4" spans="4:11" ht="25.5" customHeight="1">
      <c r="D4" s="16"/>
      <c r="H4" s="79"/>
      <c r="I4" s="79"/>
      <c r="J4" s="79"/>
      <c r="K4" s="79"/>
    </row>
    <row r="5" spans="4:11" ht="25.5" customHeight="1">
      <c r="D5" s="16"/>
      <c r="I5" s="44"/>
      <c r="J5" s="44"/>
      <c r="K5" s="44"/>
    </row>
    <row r="6" spans="1:11" ht="25.5">
      <c r="A6" s="14" t="s">
        <v>69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14" t="s">
        <v>70</v>
      </c>
      <c r="B7" s="15"/>
      <c r="C7" s="13"/>
      <c r="D7" s="13"/>
      <c r="E7" s="13"/>
      <c r="F7" s="13"/>
      <c r="G7" s="13"/>
      <c r="H7" s="13"/>
      <c r="I7" s="13"/>
      <c r="J7" s="13"/>
      <c r="K7" s="13"/>
    </row>
    <row r="8" ht="12.75">
      <c r="K8" s="17" t="s">
        <v>30</v>
      </c>
    </row>
    <row r="9" spans="1:11" ht="12.75" customHeight="1">
      <c r="A9" s="68" t="s">
        <v>13</v>
      </c>
      <c r="B9" s="71" t="s">
        <v>14</v>
      </c>
      <c r="C9" s="77" t="s">
        <v>71</v>
      </c>
      <c r="D9" s="77"/>
      <c r="E9" s="78"/>
      <c r="F9" s="75" t="s">
        <v>59</v>
      </c>
      <c r="G9" s="80"/>
      <c r="H9" s="76"/>
      <c r="I9" s="75" t="s">
        <v>72</v>
      </c>
      <c r="J9" s="80"/>
      <c r="K9" s="76"/>
    </row>
    <row r="10" spans="1:11" ht="18" customHeight="1">
      <c r="A10" s="69"/>
      <c r="B10" s="72"/>
      <c r="C10" s="71" t="s">
        <v>15</v>
      </c>
      <c r="D10" s="75" t="s">
        <v>16</v>
      </c>
      <c r="E10" s="76"/>
      <c r="F10" s="71" t="s">
        <v>15</v>
      </c>
      <c r="G10" s="75" t="s">
        <v>16</v>
      </c>
      <c r="H10" s="76"/>
      <c r="I10" s="71" t="s">
        <v>15</v>
      </c>
      <c r="J10" s="75" t="s">
        <v>16</v>
      </c>
      <c r="K10" s="76"/>
    </row>
    <row r="11" spans="1:11" ht="27" customHeight="1">
      <c r="A11" s="70"/>
      <c r="B11" s="73"/>
      <c r="C11" s="73"/>
      <c r="D11" s="9" t="s">
        <v>0</v>
      </c>
      <c r="E11" s="1" t="s">
        <v>1</v>
      </c>
      <c r="F11" s="74"/>
      <c r="G11" s="2" t="s">
        <v>0</v>
      </c>
      <c r="H11" s="1" t="s">
        <v>1</v>
      </c>
      <c r="I11" s="74"/>
      <c r="J11" s="2" t="s">
        <v>0</v>
      </c>
      <c r="K11" s="1" t="s">
        <v>1</v>
      </c>
    </row>
    <row r="12" spans="1:11" ht="12.75">
      <c r="A12" s="8">
        <v>1</v>
      </c>
      <c r="B12" s="8">
        <v>2</v>
      </c>
      <c r="C12" s="8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</row>
    <row r="13" spans="1:11" s="39" customFormat="1" ht="33.75" customHeight="1">
      <c r="A13" s="31" t="s">
        <v>60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39" customFormat="1" ht="34.5" customHeight="1">
      <c r="A14" s="31" t="s">
        <v>61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39" customFormat="1" ht="30.75" customHeight="1">
      <c r="A15" s="42" t="s">
        <v>73</v>
      </c>
      <c r="B15" s="61">
        <v>240601</v>
      </c>
      <c r="C15" s="29">
        <f>E15</f>
        <v>19750000</v>
      </c>
      <c r="D15" s="29"/>
      <c r="E15" s="29">
        <f>E17+E56+E64+E80+E100+E123+E72</f>
        <v>19750000</v>
      </c>
      <c r="F15" s="29">
        <f>H15</f>
        <v>18400000</v>
      </c>
      <c r="G15" s="29"/>
      <c r="H15" s="29">
        <f>H17+H56+H64+H80+H100+H123+H72</f>
        <v>18400000</v>
      </c>
      <c r="I15" s="29">
        <f>K15</f>
        <v>18400000</v>
      </c>
      <c r="J15" s="29"/>
      <c r="K15" s="29">
        <f>K17+K56+K64+K80+K100+K123+K72</f>
        <v>18400000</v>
      </c>
    </row>
    <row r="16" spans="1:11" s="41" customFormat="1" ht="68.25" customHeight="1">
      <c r="A16" s="19" t="s">
        <v>10</v>
      </c>
      <c r="B16" s="23"/>
      <c r="C16" s="23"/>
      <c r="D16" s="23"/>
      <c r="E16" s="23"/>
      <c r="F16" s="29"/>
      <c r="G16" s="29"/>
      <c r="H16" s="29"/>
      <c r="I16" s="29"/>
      <c r="J16" s="29"/>
      <c r="K16" s="29"/>
    </row>
    <row r="17" spans="1:11" s="41" customFormat="1" ht="29.25" customHeight="1">
      <c r="A17" s="63" t="s">
        <v>18</v>
      </c>
      <c r="B17" s="23"/>
      <c r="C17" s="23">
        <f>E17</f>
        <v>8869600</v>
      </c>
      <c r="D17" s="23"/>
      <c r="E17" s="23">
        <f>E19+E27+E35+E48</f>
        <v>8869600</v>
      </c>
      <c r="F17" s="29">
        <f>H17</f>
        <v>7822700</v>
      </c>
      <c r="G17" s="29"/>
      <c r="H17" s="29">
        <f>H19+H27+H35+H48</f>
        <v>7822700</v>
      </c>
      <c r="I17" s="29">
        <f>K17</f>
        <v>7822700</v>
      </c>
      <c r="J17" s="29"/>
      <c r="K17" s="29">
        <f>K19+K27+K35</f>
        <v>7822700</v>
      </c>
    </row>
    <row r="18" spans="1:11" s="41" customFormat="1" ht="44.25" customHeight="1">
      <c r="A18" s="22" t="s">
        <v>64</v>
      </c>
      <c r="B18" s="23"/>
      <c r="C18" s="23"/>
      <c r="D18" s="23"/>
      <c r="E18" s="23"/>
      <c r="F18" s="29"/>
      <c r="G18" s="29"/>
      <c r="H18" s="29"/>
      <c r="I18" s="29"/>
      <c r="J18" s="29"/>
      <c r="K18" s="29"/>
    </row>
    <row r="19" spans="1:11" s="41" customFormat="1" ht="38.25">
      <c r="A19" s="3" t="s">
        <v>56</v>
      </c>
      <c r="B19" s="40"/>
      <c r="C19" s="40">
        <f>$D$19+$E$19</f>
        <v>0</v>
      </c>
      <c r="D19" s="40"/>
      <c r="E19" s="40"/>
      <c r="F19" s="18">
        <f>$G$19+$H$19</f>
        <v>100000</v>
      </c>
      <c r="G19" s="18"/>
      <c r="H19" s="18">
        <v>100000</v>
      </c>
      <c r="I19" s="18">
        <f>$J$19+$K$19</f>
        <v>100000</v>
      </c>
      <c r="J19" s="18"/>
      <c r="K19" s="18">
        <f>SUM(H19)</f>
        <v>100000</v>
      </c>
    </row>
    <row r="20" spans="1:11" s="41" customFormat="1" ht="12.75">
      <c r="A20" s="26" t="s">
        <v>4</v>
      </c>
      <c r="B20" s="40"/>
      <c r="C20" s="40"/>
      <c r="D20" s="40"/>
      <c r="E20" s="40"/>
      <c r="F20" s="32"/>
      <c r="G20" s="32"/>
      <c r="H20" s="32"/>
      <c r="I20" s="32"/>
      <c r="J20" s="32"/>
      <c r="K20" s="32"/>
    </row>
    <row r="21" spans="1:11" s="41" customFormat="1" ht="12.75">
      <c r="A21" s="5" t="s">
        <v>2</v>
      </c>
      <c r="B21" s="40"/>
      <c r="C21" s="40"/>
      <c r="D21" s="40"/>
      <c r="E21" s="40"/>
      <c r="F21" s="32"/>
      <c r="G21" s="32"/>
      <c r="H21" s="32"/>
      <c r="I21" s="32"/>
      <c r="J21" s="32"/>
      <c r="K21" s="32"/>
    </row>
    <row r="22" spans="1:11" s="41" customFormat="1" ht="14.25" customHeight="1">
      <c r="A22" s="6" t="s">
        <v>12</v>
      </c>
      <c r="B22" s="40"/>
      <c r="C22" s="40"/>
      <c r="D22" s="40"/>
      <c r="E22" s="40"/>
      <c r="F22" s="32"/>
      <c r="G22" s="32"/>
      <c r="H22" s="18">
        <v>3</v>
      </c>
      <c r="I22" s="18"/>
      <c r="J22" s="18"/>
      <c r="K22" s="18">
        <v>3</v>
      </c>
    </row>
    <row r="23" spans="1:11" s="41" customFormat="1" ht="25.5">
      <c r="A23" s="6" t="s">
        <v>57</v>
      </c>
      <c r="B23" s="40"/>
      <c r="C23" s="40"/>
      <c r="D23" s="40"/>
      <c r="E23" s="40"/>
      <c r="F23" s="32"/>
      <c r="G23" s="32"/>
      <c r="H23" s="18">
        <v>2</v>
      </c>
      <c r="I23" s="18"/>
      <c r="J23" s="18"/>
      <c r="K23" s="18">
        <v>2</v>
      </c>
    </row>
    <row r="24" spans="1:11" s="41" customFormat="1" ht="12.75">
      <c r="A24" s="5" t="s">
        <v>3</v>
      </c>
      <c r="B24" s="40"/>
      <c r="C24" s="40"/>
      <c r="D24" s="40"/>
      <c r="E24" s="47"/>
      <c r="F24" s="32"/>
      <c r="G24" s="32"/>
      <c r="H24" s="18"/>
      <c r="I24" s="18"/>
      <c r="J24" s="18"/>
      <c r="K24" s="18"/>
    </row>
    <row r="25" spans="1:11" s="39" customFormat="1" ht="12.75">
      <c r="A25" s="18" t="s">
        <v>58</v>
      </c>
      <c r="B25" s="18"/>
      <c r="C25" s="18"/>
      <c r="D25" s="18"/>
      <c r="E25" s="40"/>
      <c r="F25" s="32"/>
      <c r="G25" s="32"/>
      <c r="H25" s="18">
        <v>4</v>
      </c>
      <c r="I25" s="32"/>
      <c r="J25" s="32"/>
      <c r="K25" s="18">
        <v>4</v>
      </c>
    </row>
    <row r="26" spans="1:11" s="39" customFormat="1" ht="25.5">
      <c r="A26" s="31" t="s">
        <v>41</v>
      </c>
      <c r="B26" s="18"/>
      <c r="C26" s="18"/>
      <c r="D26" s="18"/>
      <c r="E26" s="40"/>
      <c r="F26" s="40"/>
      <c r="G26" s="40"/>
      <c r="H26" s="40">
        <v>3</v>
      </c>
      <c r="I26" s="40"/>
      <c r="J26" s="40"/>
      <c r="K26" s="40">
        <v>3</v>
      </c>
    </row>
    <row r="27" spans="1:11" s="39" customFormat="1" ht="15" customHeight="1">
      <c r="A27" s="42" t="s">
        <v>45</v>
      </c>
      <c r="B27" s="29"/>
      <c r="C27" s="29">
        <f>E27</f>
        <v>5569600</v>
      </c>
      <c r="D27" s="29"/>
      <c r="E27" s="29">
        <v>5569600</v>
      </c>
      <c r="F27" s="18">
        <f>H27</f>
        <v>4722700</v>
      </c>
      <c r="G27" s="18"/>
      <c r="H27" s="18">
        <v>4722700</v>
      </c>
      <c r="I27" s="18">
        <f>K27</f>
        <v>4722700</v>
      </c>
      <c r="J27" s="18"/>
      <c r="K27" s="18">
        <f>SUM(H27)</f>
        <v>4722700</v>
      </c>
    </row>
    <row r="28" spans="1:11" s="39" customFormat="1" ht="12.75">
      <c r="A28" s="4" t="s">
        <v>4</v>
      </c>
      <c r="B28" s="18"/>
      <c r="C28" s="18"/>
      <c r="D28" s="18"/>
      <c r="E28" s="18"/>
      <c r="F28" s="32"/>
      <c r="G28" s="32"/>
      <c r="H28" s="32"/>
      <c r="I28" s="32"/>
      <c r="J28" s="32"/>
      <c r="K28" s="32"/>
    </row>
    <row r="29" spans="1:11" s="39" customFormat="1" ht="12.75">
      <c r="A29" s="11" t="s">
        <v>22</v>
      </c>
      <c r="B29" s="18"/>
      <c r="C29" s="18"/>
      <c r="D29" s="18"/>
      <c r="E29" s="18"/>
      <c r="F29" s="32"/>
      <c r="G29" s="32"/>
      <c r="H29" s="32"/>
      <c r="I29" s="32"/>
      <c r="J29" s="32"/>
      <c r="K29" s="32"/>
    </row>
    <row r="30" spans="1:11" s="41" customFormat="1" ht="15" customHeight="1">
      <c r="A30" s="27" t="s">
        <v>47</v>
      </c>
      <c r="B30" s="40"/>
      <c r="C30" s="40"/>
      <c r="D30" s="40"/>
      <c r="E30" s="40">
        <v>3</v>
      </c>
      <c r="F30" s="32"/>
      <c r="G30" s="32"/>
      <c r="H30" s="18">
        <v>3</v>
      </c>
      <c r="I30" s="32"/>
      <c r="J30" s="32"/>
      <c r="K30" s="18">
        <v>3</v>
      </c>
    </row>
    <row r="31" spans="1:11" s="35" customFormat="1" ht="12.75">
      <c r="A31" s="5" t="s">
        <v>2</v>
      </c>
      <c r="B31" s="32"/>
      <c r="C31" s="32"/>
      <c r="D31" s="32"/>
      <c r="E31" s="47"/>
      <c r="F31" s="32"/>
      <c r="G31" s="32"/>
      <c r="H31" s="32"/>
      <c r="I31" s="32"/>
      <c r="J31" s="32"/>
      <c r="K31" s="32"/>
    </row>
    <row r="32" spans="1:11" s="41" customFormat="1" ht="32.25" customHeight="1">
      <c r="A32" s="21" t="s">
        <v>51</v>
      </c>
      <c r="B32" s="23"/>
      <c r="C32" s="23"/>
      <c r="D32" s="23"/>
      <c r="E32" s="23">
        <v>8543</v>
      </c>
      <c r="F32" s="32"/>
      <c r="G32" s="32"/>
      <c r="H32" s="18">
        <v>7320</v>
      </c>
      <c r="I32" s="18"/>
      <c r="J32" s="18"/>
      <c r="K32" s="18">
        <v>6817</v>
      </c>
    </row>
    <row r="33" spans="1:11" s="41" customFormat="1" ht="12.75">
      <c r="A33" s="20" t="s">
        <v>3</v>
      </c>
      <c r="B33" s="23"/>
      <c r="C33" s="23"/>
      <c r="D33" s="23"/>
      <c r="E33" s="46"/>
      <c r="F33" s="32"/>
      <c r="G33" s="32"/>
      <c r="H33" s="32"/>
      <c r="I33" s="32"/>
      <c r="J33" s="32"/>
      <c r="K33" s="32"/>
    </row>
    <row r="34" spans="1:11" s="41" customFormat="1" ht="16.5" customHeight="1">
      <c r="A34" s="21" t="s">
        <v>52</v>
      </c>
      <c r="B34" s="23"/>
      <c r="C34" s="23"/>
      <c r="D34" s="23"/>
      <c r="E34" s="23">
        <v>1845.2</v>
      </c>
      <c r="F34" s="32"/>
      <c r="G34" s="32"/>
      <c r="H34" s="18">
        <v>867.9</v>
      </c>
      <c r="I34" s="32"/>
      <c r="J34" s="32"/>
      <c r="K34" s="18">
        <v>462</v>
      </c>
    </row>
    <row r="35" spans="1:11" s="41" customFormat="1" ht="38.25">
      <c r="A35" s="19" t="s">
        <v>63</v>
      </c>
      <c r="B35" s="23"/>
      <c r="C35" s="23">
        <f>E35</f>
        <v>3300000</v>
      </c>
      <c r="D35" s="23"/>
      <c r="E35" s="23">
        <v>3300000</v>
      </c>
      <c r="F35" s="18">
        <f>$G$35+$H$35</f>
        <v>3000000</v>
      </c>
      <c r="G35" s="18"/>
      <c r="H35" s="18">
        <v>3000000</v>
      </c>
      <c r="I35" s="18">
        <f>$J$35+$K$35</f>
        <v>3000000</v>
      </c>
      <c r="J35" s="18"/>
      <c r="K35" s="18">
        <f>SUM(H35)</f>
        <v>3000000</v>
      </c>
    </row>
    <row r="36" spans="1:11" s="41" customFormat="1" ht="12.75">
      <c r="A36" s="24" t="s">
        <v>4</v>
      </c>
      <c r="B36" s="23"/>
      <c r="C36" s="23"/>
      <c r="D36" s="23"/>
      <c r="E36" s="23"/>
      <c r="F36" s="32"/>
      <c r="G36" s="32"/>
      <c r="H36" s="32"/>
      <c r="I36" s="32"/>
      <c r="J36" s="32"/>
      <c r="K36" s="32"/>
    </row>
    <row r="37" spans="1:11" s="41" customFormat="1" ht="12.75">
      <c r="A37" s="33" t="s">
        <v>22</v>
      </c>
      <c r="B37" s="23"/>
      <c r="C37" s="23"/>
      <c r="D37" s="23"/>
      <c r="E37" s="23"/>
      <c r="F37" s="32"/>
      <c r="G37" s="32"/>
      <c r="H37" s="32"/>
      <c r="I37" s="32"/>
      <c r="J37" s="32"/>
      <c r="K37" s="32"/>
    </row>
    <row r="38" spans="1:11" s="41" customFormat="1" ht="12.75">
      <c r="A38" s="21" t="s">
        <v>24</v>
      </c>
      <c r="B38" s="23"/>
      <c r="C38" s="23"/>
      <c r="D38" s="23"/>
      <c r="E38" s="23">
        <v>120</v>
      </c>
      <c r="F38" s="32"/>
      <c r="G38" s="32"/>
      <c r="H38" s="18"/>
      <c r="I38" s="32"/>
      <c r="J38" s="32"/>
      <c r="K38" s="18"/>
    </row>
    <row r="39" spans="1:11" s="41" customFormat="1" ht="12.75">
      <c r="A39" s="21" t="s">
        <v>66</v>
      </c>
      <c r="B39" s="23"/>
      <c r="C39" s="23"/>
      <c r="D39" s="23"/>
      <c r="E39" s="23">
        <v>2</v>
      </c>
      <c r="F39" s="32"/>
      <c r="G39" s="32"/>
      <c r="H39" s="18">
        <v>2</v>
      </c>
      <c r="I39" s="32"/>
      <c r="J39" s="32"/>
      <c r="K39" s="32">
        <v>2</v>
      </c>
    </row>
    <row r="40" spans="1:11" s="41" customFormat="1" ht="41.25" customHeight="1">
      <c r="A40" s="57"/>
      <c r="B40" s="58"/>
      <c r="C40" s="59"/>
      <c r="D40" s="56">
        <v>8</v>
      </c>
      <c r="E40" s="53"/>
      <c r="F40" s="36"/>
      <c r="G40" s="36"/>
      <c r="H40" s="54"/>
      <c r="I40" s="36"/>
      <c r="J40" s="36"/>
      <c r="K40" s="54"/>
    </row>
    <row r="41" spans="1:11" s="41" customFormat="1" ht="12.75">
      <c r="A41" s="60">
        <v>1</v>
      </c>
      <c r="B41" s="61">
        <v>2</v>
      </c>
      <c r="C41" s="61">
        <v>3</v>
      </c>
      <c r="D41" s="61">
        <v>4</v>
      </c>
      <c r="E41" s="61">
        <v>5</v>
      </c>
      <c r="F41" s="34">
        <v>6</v>
      </c>
      <c r="G41" s="34">
        <v>7</v>
      </c>
      <c r="H41" s="34">
        <v>8</v>
      </c>
      <c r="I41" s="34">
        <v>9</v>
      </c>
      <c r="J41" s="34">
        <v>10</v>
      </c>
      <c r="K41" s="34">
        <v>11</v>
      </c>
    </row>
    <row r="42" spans="1:11" s="41" customFormat="1" ht="12.75">
      <c r="A42" s="20" t="s">
        <v>2</v>
      </c>
      <c r="B42" s="23"/>
      <c r="C42" s="23"/>
      <c r="D42" s="23"/>
      <c r="E42" s="46"/>
      <c r="F42" s="32"/>
      <c r="G42" s="32"/>
      <c r="H42" s="32"/>
      <c r="I42" s="32"/>
      <c r="J42" s="32"/>
      <c r="K42" s="32"/>
    </row>
    <row r="43" spans="1:11" s="41" customFormat="1" ht="12.75">
      <c r="A43" s="21" t="s">
        <v>62</v>
      </c>
      <c r="B43" s="23"/>
      <c r="C43" s="23"/>
      <c r="D43" s="23"/>
      <c r="E43" s="23">
        <v>3.9</v>
      </c>
      <c r="F43" s="32"/>
      <c r="G43" s="32"/>
      <c r="H43" s="18">
        <v>3.021</v>
      </c>
      <c r="I43" s="32"/>
      <c r="J43" s="32"/>
      <c r="K43" s="18">
        <v>2</v>
      </c>
    </row>
    <row r="44" spans="1:11" s="41" customFormat="1" ht="12.75">
      <c r="A44" s="21" t="s">
        <v>65</v>
      </c>
      <c r="B44" s="23"/>
      <c r="C44" s="23"/>
      <c r="D44" s="23"/>
      <c r="E44" s="23"/>
      <c r="F44" s="32"/>
      <c r="G44" s="32"/>
      <c r="H44" s="18"/>
      <c r="I44" s="32"/>
      <c r="J44" s="32"/>
      <c r="K44" s="32"/>
    </row>
    <row r="45" spans="1:11" s="41" customFormat="1" ht="12.75">
      <c r="A45" s="20" t="s">
        <v>3</v>
      </c>
      <c r="B45" s="23"/>
      <c r="C45" s="23"/>
      <c r="D45" s="23"/>
      <c r="E45" s="46"/>
      <c r="F45" s="32"/>
      <c r="G45" s="32"/>
      <c r="H45" s="32"/>
      <c r="I45" s="32"/>
      <c r="J45" s="32"/>
      <c r="K45" s="32"/>
    </row>
    <row r="46" spans="1:11" s="41" customFormat="1" ht="26.25" customHeight="1">
      <c r="A46" s="30" t="s">
        <v>26</v>
      </c>
      <c r="B46" s="23"/>
      <c r="C46" s="23"/>
      <c r="D46" s="23"/>
      <c r="E46" s="23">
        <v>80</v>
      </c>
      <c r="F46" s="32"/>
      <c r="G46" s="32"/>
      <c r="H46" s="18">
        <v>70</v>
      </c>
      <c r="I46" s="32"/>
      <c r="J46" s="32"/>
      <c r="K46" s="18">
        <v>30</v>
      </c>
    </row>
    <row r="47" spans="1:11" s="41" customFormat="1" ht="20.25" customHeight="1">
      <c r="A47" s="21" t="s">
        <v>67</v>
      </c>
      <c r="B47" s="23"/>
      <c r="C47" s="23"/>
      <c r="D47" s="23"/>
      <c r="E47" s="23">
        <v>100</v>
      </c>
      <c r="F47" s="32"/>
      <c r="G47" s="32"/>
      <c r="H47" s="18">
        <v>100</v>
      </c>
      <c r="I47" s="32"/>
      <c r="J47" s="32"/>
      <c r="K47" s="32">
        <v>100</v>
      </c>
    </row>
    <row r="48" spans="1:11" s="41" customFormat="1" ht="17.25" customHeight="1">
      <c r="A48" s="30" t="s">
        <v>46</v>
      </c>
      <c r="B48" s="23"/>
      <c r="C48" s="23"/>
      <c r="D48" s="23"/>
      <c r="E48" s="23"/>
      <c r="F48" s="18"/>
      <c r="G48" s="18"/>
      <c r="H48" s="18"/>
      <c r="I48" s="18"/>
      <c r="J48" s="18"/>
      <c r="K48" s="18"/>
    </row>
    <row r="49" spans="1:11" s="35" customFormat="1" ht="17.25" customHeight="1">
      <c r="A49" s="24" t="s">
        <v>4</v>
      </c>
      <c r="B49" s="25"/>
      <c r="C49" s="25"/>
      <c r="D49" s="25"/>
      <c r="E49" s="25"/>
      <c r="F49" s="18"/>
      <c r="G49" s="18"/>
      <c r="H49" s="18"/>
      <c r="I49" s="18"/>
      <c r="J49" s="18"/>
      <c r="K49" s="18"/>
    </row>
    <row r="50" spans="1:11" s="35" customFormat="1" ht="17.25" customHeight="1">
      <c r="A50" s="33" t="s">
        <v>22</v>
      </c>
      <c r="B50" s="25"/>
      <c r="C50" s="25"/>
      <c r="D50" s="25"/>
      <c r="E50" s="25"/>
      <c r="F50" s="18"/>
      <c r="G50" s="18"/>
      <c r="H50" s="18"/>
      <c r="I50" s="18"/>
      <c r="J50" s="18"/>
      <c r="K50" s="18"/>
    </row>
    <row r="51" spans="1:11" s="41" customFormat="1" ht="15" customHeight="1">
      <c r="A51" s="30" t="s">
        <v>48</v>
      </c>
      <c r="B51" s="23"/>
      <c r="C51" s="23"/>
      <c r="D51" s="23"/>
      <c r="E51" s="23"/>
      <c r="F51" s="18"/>
      <c r="G51" s="18"/>
      <c r="H51" s="18"/>
      <c r="I51" s="18"/>
      <c r="J51" s="18"/>
      <c r="K51" s="18"/>
    </row>
    <row r="52" spans="1:11" s="41" customFormat="1" ht="14.25" customHeight="1">
      <c r="A52" s="20" t="s">
        <v>2</v>
      </c>
      <c r="B52" s="23"/>
      <c r="C52" s="23"/>
      <c r="D52" s="23"/>
      <c r="E52" s="23"/>
      <c r="F52" s="18"/>
      <c r="G52" s="18"/>
      <c r="H52" s="18"/>
      <c r="I52" s="18"/>
      <c r="J52" s="18"/>
      <c r="K52" s="18"/>
    </row>
    <row r="53" spans="1:11" s="41" customFormat="1" ht="15" customHeight="1">
      <c r="A53" s="30" t="s">
        <v>49</v>
      </c>
      <c r="B53" s="23"/>
      <c r="C53" s="23"/>
      <c r="D53" s="23"/>
      <c r="E53" s="23"/>
      <c r="F53" s="18"/>
      <c r="G53" s="18"/>
      <c r="H53" s="18"/>
      <c r="I53" s="18"/>
      <c r="J53" s="18"/>
      <c r="K53" s="18"/>
    </row>
    <row r="54" spans="1:11" s="41" customFormat="1" ht="12" customHeight="1">
      <c r="A54" s="20" t="s">
        <v>3</v>
      </c>
      <c r="B54" s="23"/>
      <c r="C54" s="23"/>
      <c r="D54" s="23"/>
      <c r="E54" s="23"/>
      <c r="F54" s="18"/>
      <c r="G54" s="18"/>
      <c r="H54" s="18"/>
      <c r="I54" s="18"/>
      <c r="J54" s="18"/>
      <c r="K54" s="18"/>
    </row>
    <row r="55" spans="1:11" s="41" customFormat="1" ht="18.75" customHeight="1">
      <c r="A55" s="30" t="s">
        <v>50</v>
      </c>
      <c r="B55" s="23"/>
      <c r="C55" s="23"/>
      <c r="D55" s="23"/>
      <c r="E55" s="23"/>
      <c r="F55" s="18"/>
      <c r="G55" s="18"/>
      <c r="H55" s="18"/>
      <c r="I55" s="18"/>
      <c r="J55" s="18"/>
      <c r="K55" s="18"/>
    </row>
    <row r="56" spans="1:11" s="41" customFormat="1" ht="24.75" customHeight="1">
      <c r="A56" s="63" t="s">
        <v>6</v>
      </c>
      <c r="B56" s="23"/>
      <c r="C56" s="23"/>
      <c r="D56" s="23"/>
      <c r="E56" s="23"/>
      <c r="F56" s="29">
        <f>H56</f>
        <v>1200000</v>
      </c>
      <c r="G56" s="29"/>
      <c r="H56" s="29">
        <f>SUM(H58)</f>
        <v>1200000</v>
      </c>
      <c r="I56" s="29">
        <f>K56</f>
        <v>1200000</v>
      </c>
      <c r="J56" s="29"/>
      <c r="K56" s="29">
        <f>SUM(K58)</f>
        <v>1200000</v>
      </c>
    </row>
    <row r="57" spans="1:11" s="41" customFormat="1" ht="14.25" customHeight="1">
      <c r="A57" s="22" t="s">
        <v>5</v>
      </c>
      <c r="B57" s="23"/>
      <c r="C57" s="23"/>
      <c r="D57" s="23"/>
      <c r="E57" s="23"/>
      <c r="F57" s="29"/>
      <c r="G57" s="29"/>
      <c r="H57" s="29"/>
      <c r="I57" s="29"/>
      <c r="J57" s="29"/>
      <c r="K57" s="29"/>
    </row>
    <row r="58" spans="1:11" s="41" customFormat="1" ht="27" customHeight="1">
      <c r="A58" s="19" t="s">
        <v>34</v>
      </c>
      <c r="B58" s="23"/>
      <c r="C58" s="23"/>
      <c r="D58" s="23"/>
      <c r="E58" s="23"/>
      <c r="F58" s="29">
        <f>$G$58+$H$58</f>
        <v>1200000</v>
      </c>
      <c r="G58" s="29"/>
      <c r="H58" s="29">
        <v>1200000</v>
      </c>
      <c r="I58" s="29">
        <f>$J$58+$K$58</f>
        <v>1200000</v>
      </c>
      <c r="J58" s="29"/>
      <c r="K58" s="29">
        <f>SUM(H58)</f>
        <v>1200000</v>
      </c>
    </row>
    <row r="59" spans="1:11" s="41" customFormat="1" ht="15.75" customHeight="1">
      <c r="A59" s="24" t="s">
        <v>4</v>
      </c>
      <c r="B59" s="23"/>
      <c r="C59" s="23"/>
      <c r="D59" s="23"/>
      <c r="E59" s="23"/>
      <c r="F59" s="29"/>
      <c r="G59" s="29"/>
      <c r="H59" s="29"/>
      <c r="I59" s="29"/>
      <c r="J59" s="29"/>
      <c r="K59" s="29"/>
    </row>
    <row r="60" spans="1:11" s="41" customFormat="1" ht="12" customHeight="1">
      <c r="A60" s="20" t="s">
        <v>2</v>
      </c>
      <c r="B60" s="23"/>
      <c r="C60" s="23"/>
      <c r="D60" s="23"/>
      <c r="E60" s="23"/>
      <c r="F60" s="29"/>
      <c r="G60" s="29"/>
      <c r="H60" s="29"/>
      <c r="I60" s="29"/>
      <c r="J60" s="29"/>
      <c r="K60" s="29"/>
    </row>
    <row r="61" spans="1:11" s="41" customFormat="1" ht="11.25" customHeight="1">
      <c r="A61" s="21" t="s">
        <v>19</v>
      </c>
      <c r="B61" s="23"/>
      <c r="C61" s="23"/>
      <c r="D61" s="23"/>
      <c r="E61" s="23"/>
      <c r="F61" s="29"/>
      <c r="G61" s="29"/>
      <c r="H61" s="29">
        <v>27</v>
      </c>
      <c r="I61" s="29"/>
      <c r="J61" s="29"/>
      <c r="K61" s="29">
        <v>27</v>
      </c>
    </row>
    <row r="62" spans="1:11" s="41" customFormat="1" ht="15" customHeight="1">
      <c r="A62" s="20" t="s">
        <v>3</v>
      </c>
      <c r="B62" s="23"/>
      <c r="C62" s="23"/>
      <c r="D62" s="23"/>
      <c r="E62" s="23"/>
      <c r="F62" s="29"/>
      <c r="G62" s="29"/>
      <c r="H62" s="29"/>
      <c r="I62" s="29"/>
      <c r="J62" s="29"/>
      <c r="K62" s="29"/>
    </row>
    <row r="63" spans="1:11" s="41" customFormat="1" ht="22.5" customHeight="1">
      <c r="A63" s="21" t="s">
        <v>20</v>
      </c>
      <c r="B63" s="23"/>
      <c r="C63" s="23"/>
      <c r="D63" s="23"/>
      <c r="E63" s="23"/>
      <c r="F63" s="29"/>
      <c r="G63" s="29"/>
      <c r="H63" s="29">
        <v>15</v>
      </c>
      <c r="I63" s="29"/>
      <c r="J63" s="29"/>
      <c r="K63" s="29">
        <v>15</v>
      </c>
    </row>
    <row r="64" spans="1:11" s="39" customFormat="1" ht="27.75" customHeight="1">
      <c r="A64" s="64" t="s">
        <v>78</v>
      </c>
      <c r="B64" s="29"/>
      <c r="C64" s="29">
        <f>$D$64+$E$64</f>
        <v>791600</v>
      </c>
      <c r="D64" s="29"/>
      <c r="E64" s="29">
        <f>$E$66</f>
        <v>791600</v>
      </c>
      <c r="F64" s="29">
        <f>$G$64+$H$64</f>
        <v>4300000</v>
      </c>
      <c r="G64" s="29"/>
      <c r="H64" s="29">
        <f>$H$66</f>
        <v>4300000</v>
      </c>
      <c r="I64" s="29">
        <f>$J$64+$K$64</f>
        <v>4300000</v>
      </c>
      <c r="J64" s="29"/>
      <c r="K64" s="29">
        <f>K66</f>
        <v>4300000</v>
      </c>
    </row>
    <row r="65" spans="1:11" s="39" customFormat="1" ht="42.75" customHeight="1">
      <c r="A65" s="65" t="s">
        <v>44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s="41" customFormat="1" ht="25.5">
      <c r="A66" s="19" t="s">
        <v>43</v>
      </c>
      <c r="B66" s="23"/>
      <c r="C66" s="23">
        <f>E66</f>
        <v>791600</v>
      </c>
      <c r="D66" s="23"/>
      <c r="E66" s="23">
        <v>791600</v>
      </c>
      <c r="F66" s="29">
        <f>H66</f>
        <v>4300000</v>
      </c>
      <c r="G66" s="29"/>
      <c r="H66" s="29">
        <v>4300000</v>
      </c>
      <c r="I66" s="29">
        <f>K66</f>
        <v>4300000</v>
      </c>
      <c r="J66" s="29"/>
      <c r="K66" s="29">
        <f>SUM(H66)</f>
        <v>4300000</v>
      </c>
    </row>
    <row r="67" spans="1:11" s="41" customFormat="1" ht="12.75">
      <c r="A67" s="24" t="s">
        <v>4</v>
      </c>
      <c r="B67" s="23"/>
      <c r="C67" s="23"/>
      <c r="D67" s="23"/>
      <c r="E67" s="23"/>
      <c r="F67" s="29"/>
      <c r="G67" s="29"/>
      <c r="H67" s="29"/>
      <c r="I67" s="29"/>
      <c r="J67" s="29"/>
      <c r="K67" s="29"/>
    </row>
    <row r="68" spans="1:11" s="41" customFormat="1" ht="12.75">
      <c r="A68" s="20" t="s">
        <v>2</v>
      </c>
      <c r="B68" s="23"/>
      <c r="C68" s="23"/>
      <c r="D68" s="23"/>
      <c r="E68" s="23"/>
      <c r="F68" s="29"/>
      <c r="G68" s="29"/>
      <c r="H68" s="29"/>
      <c r="I68" s="29"/>
      <c r="J68" s="29"/>
      <c r="K68" s="29"/>
    </row>
    <row r="69" spans="1:11" s="41" customFormat="1" ht="12.75">
      <c r="A69" s="21" t="s">
        <v>35</v>
      </c>
      <c r="B69" s="23"/>
      <c r="C69" s="23"/>
      <c r="D69" s="23"/>
      <c r="E69" s="23">
        <v>14</v>
      </c>
      <c r="F69" s="29"/>
      <c r="G69" s="29"/>
      <c r="H69" s="29">
        <v>2</v>
      </c>
      <c r="I69" s="29"/>
      <c r="J69" s="29"/>
      <c r="K69" s="29">
        <v>3</v>
      </c>
    </row>
    <row r="70" spans="1:11" s="41" customFormat="1" ht="12.75">
      <c r="A70" s="20" t="s">
        <v>3</v>
      </c>
      <c r="B70" s="23"/>
      <c r="C70" s="23"/>
      <c r="D70" s="23"/>
      <c r="E70" s="23"/>
      <c r="F70" s="29"/>
      <c r="G70" s="29"/>
      <c r="H70" s="29"/>
      <c r="I70" s="29"/>
      <c r="J70" s="29"/>
      <c r="K70" s="29"/>
    </row>
    <row r="71" spans="1:11" s="41" customFormat="1" ht="25.5" customHeight="1">
      <c r="A71" s="21" t="s">
        <v>36</v>
      </c>
      <c r="B71" s="23"/>
      <c r="C71" s="23"/>
      <c r="D71" s="23"/>
      <c r="E71" s="23">
        <v>100</v>
      </c>
      <c r="F71" s="29"/>
      <c r="G71" s="29"/>
      <c r="H71" s="29">
        <v>100</v>
      </c>
      <c r="I71" s="29"/>
      <c r="J71" s="29"/>
      <c r="K71" s="29">
        <v>100</v>
      </c>
    </row>
    <row r="72" spans="1:11" s="41" customFormat="1" ht="25.5" customHeight="1">
      <c r="A72" s="63" t="s">
        <v>79</v>
      </c>
      <c r="B72" s="23"/>
      <c r="C72" s="23">
        <f>SUM(E72)</f>
        <v>8000000</v>
      </c>
      <c r="D72" s="23"/>
      <c r="E72" s="23">
        <f>SUM(E74)</f>
        <v>8000000</v>
      </c>
      <c r="F72" s="29">
        <f>SUM(H72)</f>
        <v>3000000</v>
      </c>
      <c r="G72" s="29"/>
      <c r="H72" s="29">
        <f>SUM(H74)</f>
        <v>3000000</v>
      </c>
      <c r="I72" s="29">
        <f>SUM(K72)</f>
        <v>3000000</v>
      </c>
      <c r="J72" s="29"/>
      <c r="K72" s="29">
        <f>SUM(K74)</f>
        <v>3000000</v>
      </c>
    </row>
    <row r="73" spans="1:11" s="41" customFormat="1" ht="29.25" customHeight="1">
      <c r="A73" s="22" t="s">
        <v>74</v>
      </c>
      <c r="B73" s="23"/>
      <c r="C73" s="23"/>
      <c r="D73" s="23"/>
      <c r="E73" s="23"/>
      <c r="F73" s="29"/>
      <c r="G73" s="29"/>
      <c r="H73" s="29"/>
      <c r="I73" s="29"/>
      <c r="J73" s="29"/>
      <c r="K73" s="29"/>
    </row>
    <row r="74" spans="1:11" s="41" customFormat="1" ht="32.25" customHeight="1">
      <c r="A74" s="21" t="s">
        <v>75</v>
      </c>
      <c r="B74" s="23"/>
      <c r="C74" s="23">
        <f>SUM(E74)</f>
        <v>8000000</v>
      </c>
      <c r="D74" s="23"/>
      <c r="E74" s="23">
        <v>8000000</v>
      </c>
      <c r="F74" s="29">
        <f>SUM(H74)</f>
        <v>3000000</v>
      </c>
      <c r="G74" s="29"/>
      <c r="H74" s="29">
        <v>3000000</v>
      </c>
      <c r="I74" s="29">
        <f>SUM(K74)</f>
        <v>3000000</v>
      </c>
      <c r="J74" s="29"/>
      <c r="K74" s="29">
        <f>SUM(H74)</f>
        <v>3000000</v>
      </c>
    </row>
    <row r="75" spans="1:11" s="41" customFormat="1" ht="13.5" customHeight="1">
      <c r="A75" s="24" t="s">
        <v>4</v>
      </c>
      <c r="B75" s="23"/>
      <c r="C75" s="23"/>
      <c r="D75" s="23"/>
      <c r="E75" s="23"/>
      <c r="F75" s="29"/>
      <c r="G75" s="29"/>
      <c r="H75" s="29"/>
      <c r="I75" s="29"/>
      <c r="J75" s="29"/>
      <c r="K75" s="29"/>
    </row>
    <row r="76" spans="1:11" s="41" customFormat="1" ht="12.75" customHeight="1">
      <c r="A76" s="62" t="s">
        <v>2</v>
      </c>
      <c r="B76" s="23"/>
      <c r="C76" s="23"/>
      <c r="D76" s="23"/>
      <c r="E76" s="23"/>
      <c r="F76" s="29"/>
      <c r="G76" s="29"/>
      <c r="H76" s="29"/>
      <c r="I76" s="29"/>
      <c r="J76" s="29"/>
      <c r="K76" s="29"/>
    </row>
    <row r="77" spans="1:11" s="41" customFormat="1" ht="15" customHeight="1">
      <c r="A77" s="21" t="s">
        <v>76</v>
      </c>
      <c r="B77" s="23"/>
      <c r="C77" s="23"/>
      <c r="D77" s="23"/>
      <c r="E77" s="23">
        <v>1.7</v>
      </c>
      <c r="F77" s="29"/>
      <c r="G77" s="29"/>
      <c r="H77" s="29"/>
      <c r="I77" s="29"/>
      <c r="J77" s="29"/>
      <c r="K77" s="29"/>
    </row>
    <row r="78" spans="1:11" s="41" customFormat="1" ht="14.25" customHeight="1">
      <c r="A78" s="20" t="s">
        <v>3</v>
      </c>
      <c r="B78" s="23"/>
      <c r="C78" s="23"/>
      <c r="D78" s="23"/>
      <c r="E78" s="23"/>
      <c r="F78" s="29"/>
      <c r="G78" s="29"/>
      <c r="H78" s="29"/>
      <c r="I78" s="29"/>
      <c r="J78" s="29"/>
      <c r="K78" s="29"/>
    </row>
    <row r="79" spans="1:11" s="41" customFormat="1" ht="25.5" customHeight="1">
      <c r="A79" s="21" t="s">
        <v>20</v>
      </c>
      <c r="B79" s="23"/>
      <c r="C79" s="23"/>
      <c r="D79" s="23"/>
      <c r="E79" s="23">
        <v>100</v>
      </c>
      <c r="F79" s="29"/>
      <c r="G79" s="29"/>
      <c r="H79" s="29"/>
      <c r="I79" s="29"/>
      <c r="J79" s="29"/>
      <c r="K79" s="29"/>
    </row>
    <row r="80" spans="1:11" s="39" customFormat="1" ht="24">
      <c r="A80" s="64" t="s">
        <v>80</v>
      </c>
      <c r="B80" s="29"/>
      <c r="C80" s="29">
        <f>E80</f>
        <v>1712000</v>
      </c>
      <c r="D80" s="29"/>
      <c r="E80" s="29">
        <f>E82+E92</f>
        <v>1712000</v>
      </c>
      <c r="F80" s="29">
        <f>H80</f>
        <v>1700000</v>
      </c>
      <c r="G80" s="29"/>
      <c r="H80" s="29">
        <f>$H$82+$H$92</f>
        <v>1700000</v>
      </c>
      <c r="I80" s="29">
        <f>K80</f>
        <v>1700000</v>
      </c>
      <c r="J80" s="29"/>
      <c r="K80" s="29">
        <f>$K$82+$K$92</f>
        <v>1700000</v>
      </c>
    </row>
    <row r="81" spans="1:11" s="41" customFormat="1" ht="39.75" customHeight="1">
      <c r="A81" s="22" t="s">
        <v>7</v>
      </c>
      <c r="B81" s="23"/>
      <c r="C81" s="23"/>
      <c r="D81" s="23"/>
      <c r="E81" s="23"/>
      <c r="F81" s="29"/>
      <c r="G81" s="29"/>
      <c r="H81" s="29"/>
      <c r="I81" s="29"/>
      <c r="J81" s="29"/>
      <c r="K81" s="29"/>
    </row>
    <row r="82" spans="1:11" s="41" customFormat="1" ht="27" customHeight="1">
      <c r="A82" s="19" t="s">
        <v>55</v>
      </c>
      <c r="B82" s="23"/>
      <c r="C82" s="23">
        <f>$D$82+$E$82</f>
        <v>1512000</v>
      </c>
      <c r="D82" s="23"/>
      <c r="E82" s="23">
        <v>1512000</v>
      </c>
      <c r="F82" s="29">
        <f>$G$82+$H$82</f>
        <v>1500000</v>
      </c>
      <c r="G82" s="29"/>
      <c r="H82" s="29">
        <v>1500000</v>
      </c>
      <c r="I82" s="29">
        <f>$J$82+$K$82</f>
        <v>1500000</v>
      </c>
      <c r="J82" s="29"/>
      <c r="K82" s="29">
        <f>SUM(H82)</f>
        <v>1500000</v>
      </c>
    </row>
    <row r="83" spans="1:11" s="41" customFormat="1" ht="12.75">
      <c r="A83" s="24" t="s">
        <v>4</v>
      </c>
      <c r="B83" s="23"/>
      <c r="C83" s="46"/>
      <c r="D83" s="46"/>
      <c r="E83" s="46"/>
      <c r="F83" s="32"/>
      <c r="G83" s="32"/>
      <c r="H83" s="32"/>
      <c r="I83" s="32"/>
      <c r="J83" s="32"/>
      <c r="K83" s="32"/>
    </row>
    <row r="84" spans="1:11" s="41" customFormat="1" ht="12.75">
      <c r="A84" s="33" t="s">
        <v>22</v>
      </c>
      <c r="B84" s="23"/>
      <c r="C84" s="46"/>
      <c r="D84" s="46"/>
      <c r="E84" s="46"/>
      <c r="F84" s="32"/>
      <c r="G84" s="32"/>
      <c r="H84" s="32"/>
      <c r="I84" s="32"/>
      <c r="J84" s="32"/>
      <c r="K84" s="32"/>
    </row>
    <row r="85" spans="1:11" s="39" customFormat="1" ht="25.5">
      <c r="A85" s="43" t="s">
        <v>27</v>
      </c>
      <c r="B85" s="29"/>
      <c r="C85" s="46"/>
      <c r="D85" s="46"/>
      <c r="E85" s="23">
        <v>13</v>
      </c>
      <c r="F85" s="32"/>
      <c r="G85" s="32"/>
      <c r="H85" s="18">
        <v>0.01</v>
      </c>
      <c r="I85" s="32"/>
      <c r="J85" s="32"/>
      <c r="K85" s="18">
        <v>0.01</v>
      </c>
    </row>
    <row r="86" spans="1:11" s="39" customFormat="1" ht="12.75">
      <c r="A86" s="28" t="s">
        <v>2</v>
      </c>
      <c r="B86" s="29"/>
      <c r="C86" s="46"/>
      <c r="D86" s="46"/>
      <c r="E86" s="46"/>
      <c r="F86" s="32"/>
      <c r="G86" s="32"/>
      <c r="H86" s="32"/>
      <c r="I86" s="32"/>
      <c r="J86" s="32"/>
      <c r="K86" s="32"/>
    </row>
    <row r="87" spans="1:11" s="39" customFormat="1" ht="25.5">
      <c r="A87" s="43" t="s">
        <v>29</v>
      </c>
      <c r="B87" s="29"/>
      <c r="C87" s="46"/>
      <c r="D87" s="46"/>
      <c r="E87" s="52">
        <v>3.5</v>
      </c>
      <c r="F87" s="32"/>
      <c r="G87" s="32"/>
      <c r="H87" s="18">
        <v>0.01</v>
      </c>
      <c r="I87" s="32"/>
      <c r="J87" s="32"/>
      <c r="K87" s="18">
        <v>0.01</v>
      </c>
    </row>
    <row r="88" spans="1:11" s="39" customFormat="1" ht="37.5" customHeight="1">
      <c r="A88" s="57"/>
      <c r="B88" s="58"/>
      <c r="C88" s="59"/>
      <c r="D88" s="56">
        <v>9</v>
      </c>
      <c r="E88" s="53"/>
      <c r="F88" s="36"/>
      <c r="G88" s="36"/>
      <c r="H88" s="54"/>
      <c r="I88" s="36"/>
      <c r="J88" s="36"/>
      <c r="K88" s="54"/>
    </row>
    <row r="89" spans="1:11" s="39" customFormat="1" ht="12.75">
      <c r="A89" s="60">
        <v>1</v>
      </c>
      <c r="B89" s="61">
        <v>2</v>
      </c>
      <c r="C89" s="61">
        <v>3</v>
      </c>
      <c r="D89" s="61">
        <v>4</v>
      </c>
      <c r="E89" s="61">
        <v>5</v>
      </c>
      <c r="F89" s="34">
        <v>6</v>
      </c>
      <c r="G89" s="34">
        <v>7</v>
      </c>
      <c r="H89" s="34">
        <v>8</v>
      </c>
      <c r="I89" s="34">
        <v>9</v>
      </c>
      <c r="J89" s="34">
        <v>10</v>
      </c>
      <c r="K89" s="34">
        <v>11</v>
      </c>
    </row>
    <row r="90" spans="1:11" s="39" customFormat="1" ht="12.75">
      <c r="A90" s="28" t="s">
        <v>3</v>
      </c>
      <c r="B90" s="29"/>
      <c r="C90" s="46"/>
      <c r="D90" s="46"/>
      <c r="E90" s="23"/>
      <c r="F90" s="32"/>
      <c r="G90" s="32"/>
      <c r="H90" s="32"/>
      <c r="I90" s="32"/>
      <c r="J90" s="32"/>
      <c r="K90" s="32"/>
    </row>
    <row r="91" spans="1:11" s="39" customFormat="1" ht="25.5">
      <c r="A91" s="43" t="s">
        <v>28</v>
      </c>
      <c r="B91" s="29"/>
      <c r="C91" s="46"/>
      <c r="D91" s="46"/>
      <c r="E91" s="23">
        <v>30</v>
      </c>
      <c r="F91" s="32"/>
      <c r="G91" s="32"/>
      <c r="H91" s="18">
        <v>35</v>
      </c>
      <c r="I91" s="32"/>
      <c r="J91" s="32"/>
      <c r="K91" s="18">
        <v>40</v>
      </c>
    </row>
    <row r="92" spans="1:11" s="41" customFormat="1" ht="38.25">
      <c r="A92" s="19" t="s">
        <v>40</v>
      </c>
      <c r="B92" s="23"/>
      <c r="C92" s="23">
        <f>E92</f>
        <v>200000</v>
      </c>
      <c r="D92" s="23"/>
      <c r="E92" s="23">
        <v>200000</v>
      </c>
      <c r="F92" s="29">
        <f>$G$92+$H$92</f>
        <v>200000</v>
      </c>
      <c r="G92" s="29"/>
      <c r="H92" s="29">
        <v>200000</v>
      </c>
      <c r="I92" s="29">
        <f>$J$92+$K$92</f>
        <v>200000</v>
      </c>
      <c r="J92" s="29"/>
      <c r="K92" s="29">
        <v>200000</v>
      </c>
    </row>
    <row r="93" spans="1:11" s="41" customFormat="1" ht="12.75">
      <c r="A93" s="24" t="s">
        <v>4</v>
      </c>
      <c r="B93" s="23"/>
      <c r="C93" s="23"/>
      <c r="D93" s="23"/>
      <c r="E93" s="23"/>
      <c r="F93" s="29"/>
      <c r="G93" s="29"/>
      <c r="H93" s="29"/>
      <c r="I93" s="29"/>
      <c r="J93" s="29"/>
      <c r="K93" s="29"/>
    </row>
    <row r="94" spans="1:11" s="41" customFormat="1" ht="12.75">
      <c r="A94" s="33" t="s">
        <v>22</v>
      </c>
      <c r="B94" s="23"/>
      <c r="C94" s="23"/>
      <c r="D94" s="23"/>
      <c r="E94" s="23"/>
      <c r="F94" s="29"/>
      <c r="G94" s="29"/>
      <c r="H94" s="29"/>
      <c r="I94" s="29"/>
      <c r="J94" s="29"/>
      <c r="K94" s="29"/>
    </row>
    <row r="95" spans="1:11" s="41" customFormat="1" ht="12.75">
      <c r="A95" s="21" t="s">
        <v>53</v>
      </c>
      <c r="B95" s="23"/>
      <c r="C95" s="23"/>
      <c r="D95" s="23"/>
      <c r="E95" s="23">
        <v>12</v>
      </c>
      <c r="F95" s="29"/>
      <c r="G95" s="29"/>
      <c r="H95" s="29">
        <v>12</v>
      </c>
      <c r="I95" s="29"/>
      <c r="J95" s="29"/>
      <c r="K95" s="29">
        <v>12</v>
      </c>
    </row>
    <row r="96" spans="1:11" s="41" customFormat="1" ht="12.75">
      <c r="A96" s="20" t="s">
        <v>2</v>
      </c>
      <c r="B96" s="23"/>
      <c r="C96" s="23"/>
      <c r="D96" s="23"/>
      <c r="E96" s="23"/>
      <c r="F96" s="29"/>
      <c r="G96" s="29"/>
      <c r="H96" s="29"/>
      <c r="I96" s="29"/>
      <c r="J96" s="29"/>
      <c r="K96" s="29"/>
    </row>
    <row r="97" spans="1:11" s="41" customFormat="1" ht="25.5">
      <c r="A97" s="21" t="s">
        <v>54</v>
      </c>
      <c r="B97" s="23"/>
      <c r="C97" s="23"/>
      <c r="D97" s="23"/>
      <c r="E97" s="23">
        <v>5</v>
      </c>
      <c r="F97" s="25"/>
      <c r="G97" s="25"/>
      <c r="H97" s="29">
        <v>4</v>
      </c>
      <c r="I97" s="29"/>
      <c r="J97" s="29"/>
      <c r="K97" s="29">
        <v>3</v>
      </c>
    </row>
    <row r="98" spans="1:11" s="41" customFormat="1" ht="12.75">
      <c r="A98" s="20" t="s">
        <v>3</v>
      </c>
      <c r="B98" s="23"/>
      <c r="C98" s="23"/>
      <c r="D98" s="23"/>
      <c r="E98" s="46"/>
      <c r="F98" s="25"/>
      <c r="G98" s="25"/>
      <c r="H98" s="29"/>
      <c r="I98" s="29"/>
      <c r="J98" s="29"/>
      <c r="K98" s="29"/>
    </row>
    <row r="99" spans="1:11" s="41" customFormat="1" ht="25.5">
      <c r="A99" s="21" t="s">
        <v>68</v>
      </c>
      <c r="B99" s="23"/>
      <c r="C99" s="23"/>
      <c r="D99" s="23"/>
      <c r="E99" s="23">
        <v>50</v>
      </c>
      <c r="F99" s="25"/>
      <c r="G99" s="25"/>
      <c r="H99" s="29">
        <v>75</v>
      </c>
      <c r="I99" s="29"/>
      <c r="J99" s="29"/>
      <c r="K99" s="29">
        <v>100</v>
      </c>
    </row>
    <row r="100" spans="1:11" s="39" customFormat="1" ht="24">
      <c r="A100" s="64" t="s">
        <v>81</v>
      </c>
      <c r="B100" s="29"/>
      <c r="C100" s="29">
        <f>$D$100+$E$100</f>
        <v>246500</v>
      </c>
      <c r="D100" s="29"/>
      <c r="E100" s="29">
        <f>E102+E109+E115</f>
        <v>246500</v>
      </c>
      <c r="F100" s="29">
        <f>$G$100+$H$100</f>
        <v>247000</v>
      </c>
      <c r="G100" s="29"/>
      <c r="H100" s="29">
        <f>$H$102+$H$109+$H$115</f>
        <v>247000</v>
      </c>
      <c r="I100" s="29">
        <f>$J$100+$K$100</f>
        <v>247000</v>
      </c>
      <c r="J100" s="29"/>
      <c r="K100" s="29">
        <f>$K$102+$K$109+$K$115</f>
        <v>247000</v>
      </c>
    </row>
    <row r="101" spans="1:11" s="39" customFormat="1" ht="56.25" customHeight="1">
      <c r="A101" s="65" t="s">
        <v>39</v>
      </c>
      <c r="B101" s="29"/>
      <c r="C101" s="29"/>
      <c r="D101" s="29"/>
      <c r="E101" s="28"/>
      <c r="F101" s="29"/>
      <c r="G101" s="29"/>
      <c r="H101" s="29"/>
      <c r="I101" s="29"/>
      <c r="J101" s="29"/>
      <c r="K101" s="29"/>
    </row>
    <row r="102" spans="1:11" s="39" customFormat="1" ht="25.5">
      <c r="A102" s="42" t="s">
        <v>38</v>
      </c>
      <c r="B102" s="29"/>
      <c r="C102" s="29">
        <f>$D$102+$E$102</f>
        <v>171500</v>
      </c>
      <c r="D102" s="29"/>
      <c r="E102" s="29">
        <v>171500</v>
      </c>
      <c r="F102" s="29">
        <f>H102</f>
        <v>172000</v>
      </c>
      <c r="G102" s="29"/>
      <c r="H102" s="29">
        <v>172000</v>
      </c>
      <c r="I102" s="29">
        <f>$J$102+$K$102</f>
        <v>172000</v>
      </c>
      <c r="J102" s="29"/>
      <c r="K102" s="29">
        <f>SUM(H102)</f>
        <v>172000</v>
      </c>
    </row>
    <row r="103" spans="1:11" s="39" customFormat="1" ht="12.75">
      <c r="A103" s="64" t="s">
        <v>4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s="39" customFormat="1" ht="12.75">
      <c r="A104" s="28" t="s">
        <v>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s="39" customFormat="1" ht="12.75">
      <c r="A105" s="43" t="s">
        <v>8</v>
      </c>
      <c r="B105" s="29"/>
      <c r="C105" s="29"/>
      <c r="D105" s="29"/>
      <c r="E105" s="29">
        <v>8</v>
      </c>
      <c r="F105" s="29"/>
      <c r="G105" s="29"/>
      <c r="H105" s="29">
        <v>8</v>
      </c>
      <c r="I105" s="29"/>
      <c r="J105" s="29"/>
      <c r="K105" s="29">
        <v>8</v>
      </c>
    </row>
    <row r="106" spans="1:11" s="39" customFormat="1" ht="12.75">
      <c r="A106" s="28" t="s">
        <v>3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s="39" customFormat="1" ht="12.75">
      <c r="A107" s="29" t="s">
        <v>23</v>
      </c>
      <c r="B107" s="29"/>
      <c r="C107" s="29"/>
      <c r="D107" s="29"/>
      <c r="E107" s="29">
        <v>100</v>
      </c>
      <c r="F107" s="29"/>
      <c r="G107" s="29"/>
      <c r="H107" s="29">
        <v>100</v>
      </c>
      <c r="I107" s="29"/>
      <c r="J107" s="29"/>
      <c r="K107" s="29">
        <v>100</v>
      </c>
    </row>
    <row r="108" spans="1:11" s="39" customFormat="1" ht="12.75">
      <c r="A108" s="43" t="s">
        <v>25</v>
      </c>
      <c r="B108" s="29"/>
      <c r="C108" s="29"/>
      <c r="D108" s="29"/>
      <c r="E108" s="29">
        <v>3</v>
      </c>
      <c r="F108" s="29"/>
      <c r="G108" s="29"/>
      <c r="H108" s="29">
        <v>3</v>
      </c>
      <c r="I108" s="29"/>
      <c r="J108" s="29"/>
      <c r="K108" s="29">
        <v>3</v>
      </c>
    </row>
    <row r="109" spans="1:11" s="39" customFormat="1" ht="25.5">
      <c r="A109" s="42" t="s">
        <v>37</v>
      </c>
      <c r="B109" s="29"/>
      <c r="C109" s="29">
        <f>$D$109+$E$109</f>
        <v>70000</v>
      </c>
      <c r="D109" s="29"/>
      <c r="E109" s="29">
        <v>70000</v>
      </c>
      <c r="F109" s="29">
        <f>$G$109+$H$109</f>
        <v>70000</v>
      </c>
      <c r="G109" s="29"/>
      <c r="H109" s="29">
        <v>70000</v>
      </c>
      <c r="I109" s="29">
        <f>$J$109+$K$109</f>
        <v>70000</v>
      </c>
      <c r="J109" s="29"/>
      <c r="K109" s="29">
        <v>70000</v>
      </c>
    </row>
    <row r="110" spans="1:11" s="39" customFormat="1" ht="12.75">
      <c r="A110" s="64" t="s">
        <v>4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s="39" customFormat="1" ht="12.75">
      <c r="A111" s="28" t="s">
        <v>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s="39" customFormat="1" ht="12.75">
      <c r="A112" s="43" t="s">
        <v>9</v>
      </c>
      <c r="B112" s="29"/>
      <c r="C112" s="29"/>
      <c r="D112" s="29"/>
      <c r="E112" s="29">
        <v>3000</v>
      </c>
      <c r="F112" s="29"/>
      <c r="G112" s="29"/>
      <c r="H112" s="29">
        <v>3000</v>
      </c>
      <c r="I112" s="29"/>
      <c r="J112" s="29"/>
      <c r="K112" s="29">
        <v>3000</v>
      </c>
    </row>
    <row r="113" spans="1:11" s="39" customFormat="1" ht="12.75">
      <c r="A113" s="28" t="s">
        <v>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s="39" customFormat="1" ht="17.25" customHeight="1">
      <c r="A114" s="66" t="s">
        <v>21</v>
      </c>
      <c r="B114" s="29"/>
      <c r="C114" s="29"/>
      <c r="D114" s="29"/>
      <c r="E114" s="29">
        <v>100</v>
      </c>
      <c r="F114" s="29"/>
      <c r="G114" s="29"/>
      <c r="H114" s="29">
        <v>100</v>
      </c>
      <c r="I114" s="29"/>
      <c r="J114" s="29"/>
      <c r="K114" s="29">
        <v>100</v>
      </c>
    </row>
    <row r="115" spans="1:11" s="39" customFormat="1" ht="27.75" customHeight="1">
      <c r="A115" s="42" t="s">
        <v>42</v>
      </c>
      <c r="B115" s="29"/>
      <c r="C115" s="29">
        <f>$D$115+$E$115</f>
        <v>5000</v>
      </c>
      <c r="D115" s="29"/>
      <c r="E115" s="29">
        <v>5000</v>
      </c>
      <c r="F115" s="29">
        <f>$G$115+$H$115</f>
        <v>5000</v>
      </c>
      <c r="G115" s="29"/>
      <c r="H115" s="29">
        <v>5000</v>
      </c>
      <c r="I115" s="29">
        <f>$J$115+$K$115</f>
        <v>5000</v>
      </c>
      <c r="J115" s="29"/>
      <c r="K115" s="29">
        <v>5000</v>
      </c>
    </row>
    <row r="116" spans="1:11" s="39" customFormat="1" ht="12.75">
      <c r="A116" s="64" t="s">
        <v>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s="39" customFormat="1" ht="12.75">
      <c r="A117" s="67" t="s">
        <v>22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s="39" customFormat="1" ht="12.75">
      <c r="A118" s="12" t="s">
        <v>31</v>
      </c>
      <c r="B118" s="18"/>
      <c r="C118" s="18"/>
      <c r="D118" s="18"/>
      <c r="E118" s="18">
        <v>15</v>
      </c>
      <c r="F118" s="18"/>
      <c r="G118" s="18"/>
      <c r="H118" s="18">
        <v>15</v>
      </c>
      <c r="I118" s="18"/>
      <c r="J118" s="18"/>
      <c r="K118" s="18">
        <v>15</v>
      </c>
    </row>
    <row r="119" spans="1:11" s="41" customFormat="1" ht="12.75">
      <c r="A119" s="5" t="s">
        <v>2</v>
      </c>
      <c r="B119" s="40"/>
      <c r="C119" s="40"/>
      <c r="D119" s="40"/>
      <c r="E119" s="40"/>
      <c r="F119" s="18"/>
      <c r="G119" s="18"/>
      <c r="H119" s="18"/>
      <c r="I119" s="18"/>
      <c r="J119" s="18"/>
      <c r="K119" s="18"/>
    </row>
    <row r="120" spans="1:11" s="39" customFormat="1" ht="28.5" customHeight="1">
      <c r="A120" s="31" t="s">
        <v>32</v>
      </c>
      <c r="B120" s="18"/>
      <c r="C120" s="18"/>
      <c r="D120" s="18"/>
      <c r="E120" s="18">
        <v>4</v>
      </c>
      <c r="F120" s="18"/>
      <c r="G120" s="18"/>
      <c r="H120" s="18">
        <v>4</v>
      </c>
      <c r="I120" s="18"/>
      <c r="J120" s="18"/>
      <c r="K120" s="18">
        <v>4</v>
      </c>
    </row>
    <row r="121" spans="1:11" s="41" customFormat="1" ht="12.75">
      <c r="A121" s="5" t="s">
        <v>3</v>
      </c>
      <c r="B121" s="40"/>
      <c r="C121" s="40"/>
      <c r="D121" s="40"/>
      <c r="E121" s="40"/>
      <c r="F121" s="18"/>
      <c r="G121" s="18"/>
      <c r="H121" s="18"/>
      <c r="I121" s="18"/>
      <c r="J121" s="18"/>
      <c r="K121" s="18"/>
    </row>
    <row r="122" spans="1:11" s="39" customFormat="1" ht="29.25" customHeight="1">
      <c r="A122" s="31" t="s">
        <v>33</v>
      </c>
      <c r="B122" s="18"/>
      <c r="C122" s="18"/>
      <c r="D122" s="18"/>
      <c r="E122" s="18">
        <v>4</v>
      </c>
      <c r="F122" s="18"/>
      <c r="G122" s="18"/>
      <c r="H122" s="18">
        <v>4</v>
      </c>
      <c r="I122" s="18"/>
      <c r="J122" s="18"/>
      <c r="K122" s="18">
        <v>4</v>
      </c>
    </row>
    <row r="123" spans="1:11" s="41" customFormat="1" ht="12.75">
      <c r="A123" s="7" t="s">
        <v>11</v>
      </c>
      <c r="B123" s="40"/>
      <c r="C123" s="40">
        <f>E123</f>
        <v>130300</v>
      </c>
      <c r="D123" s="40"/>
      <c r="E123" s="40">
        <v>130300</v>
      </c>
      <c r="F123" s="18">
        <f>H123</f>
        <v>130300</v>
      </c>
      <c r="G123" s="18"/>
      <c r="H123" s="18">
        <v>130300</v>
      </c>
      <c r="I123" s="18">
        <f>K123</f>
        <v>130300</v>
      </c>
      <c r="J123" s="18"/>
      <c r="K123" s="18">
        <v>130300</v>
      </c>
    </row>
    <row r="124" spans="1:11" s="41" customFormat="1" ht="22.5" customHeight="1">
      <c r="A124" s="10" t="s">
        <v>17</v>
      </c>
      <c r="B124" s="40"/>
      <c r="C124" s="40">
        <f>E124</f>
        <v>19750000</v>
      </c>
      <c r="D124" s="40"/>
      <c r="E124" s="40">
        <f>E15</f>
        <v>19750000</v>
      </c>
      <c r="F124" s="51">
        <f>$F$15</f>
        <v>18400000</v>
      </c>
      <c r="G124" s="18"/>
      <c r="H124" s="51">
        <f>F124</f>
        <v>18400000</v>
      </c>
      <c r="I124" s="51">
        <f>$I$15</f>
        <v>18400000</v>
      </c>
      <c r="J124" s="18"/>
      <c r="K124" s="51">
        <f>I124</f>
        <v>18400000</v>
      </c>
    </row>
    <row r="125" spans="1:11" s="35" customFormat="1" ht="26.25" customHeight="1">
      <c r="A125" s="37"/>
      <c r="B125" s="36"/>
      <c r="C125" s="36"/>
      <c r="D125" s="36"/>
      <c r="E125" s="36"/>
      <c r="F125" s="38"/>
      <c r="G125" s="36"/>
      <c r="H125" s="48"/>
      <c r="I125" s="38"/>
      <c r="K125" s="49"/>
    </row>
    <row r="126" spans="8:11" s="35" customFormat="1" ht="24.75" customHeight="1">
      <c r="H126" s="50"/>
      <c r="K126" s="50"/>
    </row>
    <row r="127" spans="1:6" s="39" customFormat="1" ht="27.75">
      <c r="A127" s="81" t="s">
        <v>82</v>
      </c>
      <c r="E127" s="82" t="s">
        <v>77</v>
      </c>
      <c r="F127" s="13"/>
    </row>
  </sheetData>
  <sheetProtection/>
  <mergeCells count="14">
    <mergeCell ref="J10:K10"/>
    <mergeCell ref="I10:I11"/>
    <mergeCell ref="G10:H10"/>
    <mergeCell ref="F9:H9"/>
    <mergeCell ref="H2:J2"/>
    <mergeCell ref="H3:K3"/>
    <mergeCell ref="H4:K4"/>
    <mergeCell ref="I9:K9"/>
    <mergeCell ref="A9:A11"/>
    <mergeCell ref="B9:B11"/>
    <mergeCell ref="C10:C11"/>
    <mergeCell ref="F10:F11"/>
    <mergeCell ref="D10:E10"/>
    <mergeCell ref="C9:E9"/>
  </mergeCells>
  <printOptions/>
  <pageMargins left="0.7874015748031497" right="0.3937007874015748" top="0.3937007874015748" bottom="0.3937007874015748" header="0" footer="0"/>
  <pageSetup fitToHeight="20" horizontalDpi="600" verticalDpi="600" orientation="landscape" paperSize="9" scale="56" r:id="rId1"/>
  <rowBreaks count="2" manualBreakCount="2">
    <brk id="39" max="10" man="1"/>
    <brk id="87" max="10" man="1"/>
  </rowBreaks>
  <colBreaks count="1" manualBreakCount="1">
    <brk id="12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Недоступ А</cp:lastModifiedBy>
  <cp:lastPrinted>2012-12-04T07:01:42Z</cp:lastPrinted>
  <dcterms:created xsi:type="dcterms:W3CDTF">2006-11-03T05:35:33Z</dcterms:created>
  <dcterms:modified xsi:type="dcterms:W3CDTF">2012-12-13T11:33:01Z</dcterms:modified>
  <cp:category/>
  <cp:version/>
  <cp:contentType/>
  <cp:contentStatus/>
</cp:coreProperties>
</file>