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<sst xmlns="http://schemas.openxmlformats.org/spreadsheetml/2006/main" count="64" uniqueCount="54">
  <si>
    <t>№№</t>
  </si>
  <si>
    <t>Адреса</t>
  </si>
  <si>
    <t>Кількість гуртожитків, од.</t>
  </si>
  <si>
    <t>Графік передачі гуртожитків по рокам</t>
  </si>
  <si>
    <t>2013 рік</t>
  </si>
  <si>
    <t>2014 рік</t>
  </si>
  <si>
    <t>2015 рік</t>
  </si>
  <si>
    <t>ІТОГО</t>
  </si>
  <si>
    <t>ЗАТВЕРДЖЕНО</t>
  </si>
  <si>
    <t>Рішення Запорізької</t>
  </si>
  <si>
    <t>міської ради</t>
  </si>
  <si>
    <t>Всього по місту:</t>
  </si>
  <si>
    <t>вул. Глісерна,22</t>
  </si>
  <si>
    <t>вул. Горького,159б</t>
  </si>
  <si>
    <t>вул. Рельєфна,18</t>
  </si>
  <si>
    <t>вул. Сорок років Рад. України,39а</t>
  </si>
  <si>
    <t>вул. Окружна,4</t>
  </si>
  <si>
    <t>вул. Жовтнева,2</t>
  </si>
  <si>
    <t>вул. Військбуд,87</t>
  </si>
  <si>
    <t>вул. Військбуд,104</t>
  </si>
  <si>
    <t>Графік передачі гуртожитків державної власності у власність територіальної громади міста Запоріжжя</t>
  </si>
  <si>
    <t>у 2013 - 2015 роках</t>
  </si>
  <si>
    <t xml:space="preserve">Секретар міської ради                                                                                                   Р.О.Таран                                                     </t>
  </si>
  <si>
    <t>вул. Харчова,5</t>
  </si>
  <si>
    <t>вул. Якова Новицького,11 / вул. Правди,51</t>
  </si>
  <si>
    <t>вул. Матросова,23а</t>
  </si>
  <si>
    <t>кв.м</t>
  </si>
  <si>
    <t>тис.грн</t>
  </si>
  <si>
    <t>1 кв.м =</t>
  </si>
  <si>
    <t>Яблонська</t>
  </si>
  <si>
    <t>Бенько</t>
  </si>
  <si>
    <t>вул. Військбуд,87а</t>
  </si>
  <si>
    <t>вул. Патріотична,40</t>
  </si>
  <si>
    <t>вул. 8 Березня,27</t>
  </si>
  <si>
    <t>вул. 8 Березня,29</t>
  </si>
  <si>
    <t>вул. Уральська,45</t>
  </si>
  <si>
    <t>вул. Возз′єднання України,38</t>
  </si>
  <si>
    <t>вул. Залізнична,81а</t>
  </si>
  <si>
    <t>вул. Українська,5а</t>
  </si>
  <si>
    <t>вул. Сорок років Рад. України,45</t>
  </si>
  <si>
    <t>вул. Синельніківська, 246</t>
  </si>
  <si>
    <t>вул. Інститутська,6</t>
  </si>
  <si>
    <t>вул. Чапаєва,225б</t>
  </si>
  <si>
    <t>вул. Олімпійська,26а</t>
  </si>
  <si>
    <t>вул.Нижньодніпровська, 6а</t>
  </si>
  <si>
    <t>вул. Карпенка-Карого,1</t>
  </si>
  <si>
    <t>вул. Козача,35</t>
  </si>
  <si>
    <t>вул. Луначарського,7</t>
  </si>
  <si>
    <r>
      <t>Загальна площа,   тис.м</t>
    </r>
    <r>
      <rPr>
        <sz val="10"/>
        <color indexed="8"/>
        <rFont val="Calibri"/>
        <family val="2"/>
      </rPr>
      <t>²</t>
    </r>
  </si>
  <si>
    <t>I кв.,  тис.м²</t>
  </si>
  <si>
    <t>II кв.,  тис.м²</t>
  </si>
  <si>
    <t>III кв.,  тис.м²</t>
  </si>
  <si>
    <t>VI кв.,  тис.м²</t>
  </si>
  <si>
    <t>29.05.2013 №9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</si>
</sst>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u val="single"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0" fillId="0" borderId="10" applyBorder="0">
      <alignment horizontal="center"/>
      <protection/>
    </xf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tabSelected="1" view="pageBreakPreview" zoomScaleSheetLayoutView="100" zoomScalePageLayoutView="0" workbookViewId="0" topLeftCell="A2">
      <pane ySplit="12" topLeftCell="BM14" activePane="bottomLeft" state="frozen"/>
      <selection pane="topLeft" activeCell="A2" sqref="A2"/>
      <selection pane="bottomLeft" activeCell="U4" sqref="U4"/>
    </sheetView>
  </sheetViews>
  <sheetFormatPr defaultColWidth="9.140625" defaultRowHeight="15"/>
  <cols>
    <col min="1" max="1" width="3.7109375" style="0" customWidth="1"/>
    <col min="2" max="2" width="20.7109375" style="0" customWidth="1"/>
    <col min="3" max="3" width="4.57421875" style="0" customWidth="1"/>
    <col min="4" max="4" width="9.421875" style="0" customWidth="1"/>
    <col min="5" max="5" width="7.28125" style="0" customWidth="1"/>
    <col min="6" max="6" width="6.421875" style="0" customWidth="1"/>
    <col min="7" max="7" width="6.00390625" style="0" customWidth="1"/>
    <col min="8" max="8" width="5.57421875" style="0" customWidth="1"/>
    <col min="9" max="9" width="7.8515625" style="0" customWidth="1"/>
    <col min="10" max="10" width="6.421875" style="0" customWidth="1"/>
    <col min="11" max="11" width="6.8515625" style="0" customWidth="1"/>
    <col min="12" max="12" width="6.421875" style="0" customWidth="1"/>
    <col min="13" max="13" width="6.8515625" style="0" customWidth="1"/>
    <col min="14" max="14" width="7.28125" style="0" customWidth="1"/>
    <col min="15" max="15" width="7.57421875" style="0" customWidth="1"/>
    <col min="16" max="16" width="6.140625" style="0" customWidth="1"/>
    <col min="17" max="17" width="5.8515625" style="0" customWidth="1"/>
    <col min="18" max="18" width="5.57421875" style="0" customWidth="1"/>
    <col min="20" max="20" width="6.7109375" style="31" customWidth="1"/>
    <col min="21" max="21" width="12.57421875" style="31" customWidth="1"/>
    <col min="22" max="22" width="10.140625" style="31" customWidth="1"/>
  </cols>
  <sheetData>
    <row r="1" spans="1:19" ht="18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0" t="s">
        <v>8</v>
      </c>
      <c r="Q1" s="30"/>
      <c r="R1" s="30"/>
      <c r="S1" s="30"/>
    </row>
    <row r="2" spans="1:19" ht="18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0" t="s">
        <v>9</v>
      </c>
      <c r="Q2" s="30"/>
      <c r="R2" s="30"/>
      <c r="S2" s="30"/>
    </row>
    <row r="3" spans="1:19" ht="18.75">
      <c r="A3" s="3"/>
      <c r="B3" s="3"/>
      <c r="C3" s="3"/>
      <c r="D3" s="3"/>
      <c r="E3" s="3"/>
      <c r="F3" s="3"/>
      <c r="G3" s="3"/>
      <c r="H3" s="3"/>
      <c r="I3" s="3"/>
      <c r="J3" s="13"/>
      <c r="K3" s="3"/>
      <c r="L3" s="3"/>
      <c r="M3" s="3"/>
      <c r="N3" s="3"/>
      <c r="O3" s="3"/>
      <c r="P3" s="30" t="s">
        <v>10</v>
      </c>
      <c r="Q3" s="30"/>
      <c r="R3" s="30"/>
      <c r="S3" s="30"/>
    </row>
    <row r="4" spans="1:19" ht="18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7" t="s">
        <v>53</v>
      </c>
      <c r="Q4" s="30"/>
      <c r="R4" s="30"/>
      <c r="S4" s="30"/>
    </row>
    <row r="5" spans="1:22" ht="18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/>
      <c r="Q5" s="4"/>
      <c r="R5" s="4"/>
      <c r="S5" s="4"/>
      <c r="U5" s="32"/>
      <c r="V5" s="32"/>
    </row>
    <row r="6" spans="1:22" ht="18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  <c r="Q6" s="4"/>
      <c r="R6" s="4"/>
      <c r="S6" s="4"/>
      <c r="U6" s="32"/>
      <c r="V6" s="32"/>
    </row>
    <row r="7" spans="1:22" ht="18.75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U7" s="32"/>
      <c r="V7" s="32"/>
    </row>
    <row r="8" spans="1:22" ht="18.75">
      <c r="A8" s="29" t="s">
        <v>21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U8" s="32"/>
      <c r="V8" s="32"/>
    </row>
    <row r="9" spans="1:22" ht="15">
      <c r="A9" s="21" t="s">
        <v>0</v>
      </c>
      <c r="B9" s="21" t="s">
        <v>1</v>
      </c>
      <c r="C9" s="26" t="s">
        <v>2</v>
      </c>
      <c r="D9" s="21" t="s">
        <v>48</v>
      </c>
      <c r="E9" s="24" t="s">
        <v>3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U9" s="32"/>
      <c r="V9" s="32"/>
    </row>
    <row r="10" spans="1:22" ht="15">
      <c r="A10" s="22"/>
      <c r="B10" s="22"/>
      <c r="C10" s="27"/>
      <c r="D10" s="22"/>
      <c r="E10" s="24" t="s">
        <v>4</v>
      </c>
      <c r="F10" s="24"/>
      <c r="G10" s="24"/>
      <c r="H10" s="24"/>
      <c r="I10" s="24"/>
      <c r="J10" s="24" t="s">
        <v>5</v>
      </c>
      <c r="K10" s="24"/>
      <c r="L10" s="24"/>
      <c r="M10" s="24"/>
      <c r="N10" s="24"/>
      <c r="O10" s="24" t="s">
        <v>6</v>
      </c>
      <c r="P10" s="24"/>
      <c r="Q10" s="24"/>
      <c r="R10" s="24"/>
      <c r="S10" s="24"/>
      <c r="U10" s="33" t="s">
        <v>29</v>
      </c>
      <c r="V10" s="33"/>
    </row>
    <row r="11" spans="1:22" ht="47.25" customHeight="1">
      <c r="A11" s="23"/>
      <c r="B11" s="23"/>
      <c r="C11" s="28"/>
      <c r="D11" s="23"/>
      <c r="E11" s="2" t="s">
        <v>49</v>
      </c>
      <c r="F11" s="2" t="s">
        <v>50</v>
      </c>
      <c r="G11" s="2" t="s">
        <v>51</v>
      </c>
      <c r="H11" s="2" t="s">
        <v>52</v>
      </c>
      <c r="I11" s="2" t="s">
        <v>7</v>
      </c>
      <c r="J11" s="2" t="s">
        <v>49</v>
      </c>
      <c r="K11" s="2" t="s">
        <v>50</v>
      </c>
      <c r="L11" s="2" t="s">
        <v>51</v>
      </c>
      <c r="M11" s="2" t="s">
        <v>52</v>
      </c>
      <c r="N11" s="2" t="s">
        <v>7</v>
      </c>
      <c r="O11" s="2" t="s">
        <v>49</v>
      </c>
      <c r="P11" s="2" t="s">
        <v>50</v>
      </c>
      <c r="Q11" s="2" t="s">
        <v>51</v>
      </c>
      <c r="R11" s="2" t="s">
        <v>52</v>
      </c>
      <c r="S11" s="2" t="s">
        <v>7</v>
      </c>
      <c r="U11" s="33">
        <v>2013</v>
      </c>
      <c r="V11" s="33"/>
    </row>
    <row r="12" spans="1:22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  <c r="Q12" s="2">
        <v>17</v>
      </c>
      <c r="R12" s="2">
        <v>18</v>
      </c>
      <c r="S12" s="2">
        <v>19</v>
      </c>
      <c r="U12" s="34">
        <v>29401</v>
      </c>
      <c r="V12" s="34">
        <v>15792.4</v>
      </c>
    </row>
    <row r="13" spans="1:22" ht="15">
      <c r="A13" s="2"/>
      <c r="B13" s="2" t="s">
        <v>11</v>
      </c>
      <c r="C13" s="2">
        <v>28</v>
      </c>
      <c r="D13" s="5">
        <f>SUM(D14:D42)</f>
        <v>74.43099999999998</v>
      </c>
      <c r="E13" s="5">
        <f>SUM(E14:E42)</f>
        <v>6.142</v>
      </c>
      <c r="F13" s="5">
        <f>SUM(F14:F42)</f>
        <v>10.941</v>
      </c>
      <c r="G13" s="5">
        <f>SUM(G14:G42)</f>
        <v>3.415</v>
      </c>
      <c r="H13" s="5">
        <f>SUM(H14:H42)</f>
        <v>6.7010000000000005</v>
      </c>
      <c r="I13" s="5">
        <f>E13+F13+G13+H13</f>
        <v>27.199</v>
      </c>
      <c r="J13" s="5">
        <f>SUM(J14:J42)</f>
        <v>7.2700000000000005</v>
      </c>
      <c r="K13" s="5">
        <f>SUM(K14:K42)</f>
        <v>3.644</v>
      </c>
      <c r="L13" s="5">
        <f>SUM(L14:L42)</f>
        <v>3.594</v>
      </c>
      <c r="M13" s="5">
        <f>SUM(M14:M42)</f>
        <v>12.079</v>
      </c>
      <c r="N13" s="5">
        <f>J13+K13+L13+M13</f>
        <v>26.587000000000003</v>
      </c>
      <c r="O13" s="5">
        <f>SUM(O14:O42)</f>
        <v>6.3709999999999996</v>
      </c>
      <c r="P13" s="5">
        <f>SUM(P14:P42)</f>
        <v>4.640000000000001</v>
      </c>
      <c r="Q13" s="5">
        <f>SUM(Q14:Q42)</f>
        <v>9.634</v>
      </c>
      <c r="R13" s="5">
        <f>SUM(R14:R42)</f>
        <v>0</v>
      </c>
      <c r="S13" s="5">
        <f>O13+P13+Q13+R13</f>
        <v>20.645</v>
      </c>
      <c r="U13" s="31" t="s">
        <v>26</v>
      </c>
      <c r="V13" s="31" t="s">
        <v>27</v>
      </c>
    </row>
    <row r="14" spans="1:19" ht="15">
      <c r="A14" s="2">
        <v>1</v>
      </c>
      <c r="B14" s="5" t="s">
        <v>12</v>
      </c>
      <c r="C14" s="2">
        <v>1</v>
      </c>
      <c r="D14" s="5">
        <v>1.992</v>
      </c>
      <c r="E14" s="5">
        <f>D14</f>
        <v>1.992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22" ht="25.5">
      <c r="A15" s="2">
        <v>2</v>
      </c>
      <c r="B15" s="5" t="s">
        <v>15</v>
      </c>
      <c r="C15" s="2">
        <v>1</v>
      </c>
      <c r="D15" s="5">
        <v>4.15</v>
      </c>
      <c r="E15" s="5">
        <f>D15</f>
        <v>4.15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U15" s="31" t="s">
        <v>28</v>
      </c>
      <c r="V15" s="32">
        <f>V20/U20</f>
        <v>2</v>
      </c>
    </row>
    <row r="16" spans="1:19" ht="15">
      <c r="A16" s="2">
        <v>3</v>
      </c>
      <c r="B16" s="5" t="s">
        <v>13</v>
      </c>
      <c r="C16" s="2">
        <v>1</v>
      </c>
      <c r="D16" s="5">
        <v>4.119</v>
      </c>
      <c r="E16" s="5"/>
      <c r="F16" s="5">
        <f>D16</f>
        <v>4.119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5">
      <c r="A17" s="2">
        <v>4</v>
      </c>
      <c r="B17" s="5" t="s">
        <v>14</v>
      </c>
      <c r="C17" s="2">
        <v>1</v>
      </c>
      <c r="D17" s="5">
        <v>4.852</v>
      </c>
      <c r="E17" s="5"/>
      <c r="F17" s="5">
        <f>D17</f>
        <v>4.852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22" ht="15">
      <c r="A18" s="2">
        <v>5</v>
      </c>
      <c r="B18" s="5" t="s">
        <v>16</v>
      </c>
      <c r="C18" s="2">
        <v>1</v>
      </c>
      <c r="D18" s="5">
        <v>1.97</v>
      </c>
      <c r="E18" s="5"/>
      <c r="F18" s="5">
        <f>D18</f>
        <v>1.97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U18" s="33" t="s">
        <v>30</v>
      </c>
      <c r="V18" s="33"/>
    </row>
    <row r="19" spans="1:22" ht="15">
      <c r="A19" s="2">
        <v>6</v>
      </c>
      <c r="B19" s="5" t="s">
        <v>17</v>
      </c>
      <c r="C19" s="2">
        <v>1</v>
      </c>
      <c r="D19" s="5">
        <v>1.589</v>
      </c>
      <c r="E19" s="5"/>
      <c r="F19" s="9"/>
      <c r="G19" s="5">
        <f>D19</f>
        <v>1.589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U19" s="33">
        <v>2013</v>
      </c>
      <c r="V19" s="33"/>
    </row>
    <row r="20" spans="1:22" ht="15">
      <c r="A20" s="2">
        <v>7</v>
      </c>
      <c r="B20" s="5" t="s">
        <v>18</v>
      </c>
      <c r="C20" s="2">
        <v>1</v>
      </c>
      <c r="D20" s="5">
        <v>1.09</v>
      </c>
      <c r="E20" s="5"/>
      <c r="F20" s="9"/>
      <c r="G20" s="5">
        <f>D20</f>
        <v>1.09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35">
        <v>10</v>
      </c>
      <c r="U20" s="35">
        <f>V20/2</f>
        <v>7896.2</v>
      </c>
      <c r="V20" s="35">
        <v>15792.4</v>
      </c>
    </row>
    <row r="21" spans="1:20" ht="15">
      <c r="A21" s="2">
        <v>8</v>
      </c>
      <c r="B21" s="5" t="s">
        <v>19</v>
      </c>
      <c r="C21" s="2">
        <v>1</v>
      </c>
      <c r="D21" s="5">
        <v>0.736</v>
      </c>
      <c r="E21" s="5"/>
      <c r="F21" s="10"/>
      <c r="G21" s="5">
        <f>D21</f>
        <v>0.736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35"/>
    </row>
    <row r="22" spans="1:22" ht="15">
      <c r="A22" s="2">
        <v>9</v>
      </c>
      <c r="B22" s="5" t="s">
        <v>23</v>
      </c>
      <c r="C22" s="2">
        <v>1</v>
      </c>
      <c r="D22" s="5">
        <v>1.43</v>
      </c>
      <c r="E22" s="5"/>
      <c r="F22" s="5"/>
      <c r="G22" s="5"/>
      <c r="H22" s="5">
        <f>D22</f>
        <v>1.43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35"/>
      <c r="U22" s="33">
        <v>2014</v>
      </c>
      <c r="V22" s="33"/>
    </row>
    <row r="23" spans="1:22" ht="36.75" customHeight="1">
      <c r="A23" s="2">
        <v>10</v>
      </c>
      <c r="B23" s="5" t="s">
        <v>24</v>
      </c>
      <c r="C23" s="2">
        <v>1</v>
      </c>
      <c r="D23" s="5">
        <v>2.95</v>
      </c>
      <c r="E23" s="5"/>
      <c r="F23" s="5"/>
      <c r="G23" s="5"/>
      <c r="H23" s="5">
        <f>D23</f>
        <v>2.95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35">
        <v>11</v>
      </c>
      <c r="U23" s="35">
        <f>V23/2</f>
        <v>7710.8</v>
      </c>
      <c r="V23" s="35">
        <v>15421.6</v>
      </c>
    </row>
    <row r="24" spans="1:22" ht="21" customHeight="1">
      <c r="A24" s="2">
        <v>11</v>
      </c>
      <c r="B24" s="5" t="s">
        <v>47</v>
      </c>
      <c r="C24" s="2">
        <v>1</v>
      </c>
      <c r="D24" s="5">
        <v>2.321</v>
      </c>
      <c r="E24" s="5"/>
      <c r="F24" s="5"/>
      <c r="G24" s="5"/>
      <c r="H24" s="5">
        <f>D24</f>
        <v>2.321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35"/>
      <c r="U24" s="35"/>
      <c r="V24" s="35"/>
    </row>
    <row r="25" spans="1:22" ht="17.25" customHeight="1">
      <c r="A25" s="2">
        <v>12</v>
      </c>
      <c r="B25" s="5" t="s">
        <v>25</v>
      </c>
      <c r="C25" s="2">
        <v>1</v>
      </c>
      <c r="D25" s="5">
        <v>1.615</v>
      </c>
      <c r="E25" s="5"/>
      <c r="F25" s="5"/>
      <c r="G25" s="5"/>
      <c r="H25" s="5"/>
      <c r="I25" s="5"/>
      <c r="J25" s="5">
        <f>D25</f>
        <v>1.615</v>
      </c>
      <c r="K25" s="5"/>
      <c r="L25" s="5"/>
      <c r="M25" s="5"/>
      <c r="N25" s="5"/>
      <c r="O25" s="5"/>
      <c r="P25" s="5"/>
      <c r="Q25" s="5"/>
      <c r="R25" s="5"/>
      <c r="S25" s="5"/>
      <c r="T25" s="35"/>
      <c r="U25" s="33">
        <v>2015</v>
      </c>
      <c r="V25" s="33"/>
    </row>
    <row r="26" spans="1:22" ht="18" customHeight="1">
      <c r="A26" s="2">
        <v>13</v>
      </c>
      <c r="B26" s="5" t="s">
        <v>32</v>
      </c>
      <c r="C26" s="2">
        <v>1</v>
      </c>
      <c r="D26" s="5">
        <v>5.655</v>
      </c>
      <c r="E26" s="5"/>
      <c r="F26" s="5"/>
      <c r="G26" s="5"/>
      <c r="H26" s="5"/>
      <c r="I26" s="5"/>
      <c r="J26" s="5">
        <f>D26</f>
        <v>5.655</v>
      </c>
      <c r="K26" s="5"/>
      <c r="L26" s="5"/>
      <c r="M26" s="5"/>
      <c r="N26" s="5"/>
      <c r="O26" s="5"/>
      <c r="P26" s="5"/>
      <c r="Q26" s="5"/>
      <c r="R26" s="5"/>
      <c r="S26" s="5"/>
      <c r="T26" s="35">
        <v>7</v>
      </c>
      <c r="U26" s="35">
        <f>V26/2</f>
        <v>5.16125</v>
      </c>
      <c r="V26" s="35">
        <f>S13*0.5</f>
        <v>10.3225</v>
      </c>
    </row>
    <row r="27" spans="1:22" ht="15">
      <c r="A27" s="2">
        <v>14</v>
      </c>
      <c r="B27" s="5" t="s">
        <v>33</v>
      </c>
      <c r="C27" s="2">
        <v>1</v>
      </c>
      <c r="D27" s="5">
        <v>1.312</v>
      </c>
      <c r="E27" s="5"/>
      <c r="F27" s="5"/>
      <c r="G27" s="5"/>
      <c r="H27" s="5"/>
      <c r="I27" s="5"/>
      <c r="J27" s="5"/>
      <c r="K27" s="5">
        <f>D27</f>
        <v>1.312</v>
      </c>
      <c r="L27" s="5"/>
      <c r="M27" s="5"/>
      <c r="N27" s="5"/>
      <c r="O27" s="5"/>
      <c r="P27" s="5"/>
      <c r="Q27" s="5"/>
      <c r="R27" s="5"/>
      <c r="S27" s="5"/>
      <c r="T27" s="35"/>
      <c r="V27" s="31">
        <f>11482.9/2</f>
        <v>5741.45</v>
      </c>
    </row>
    <row r="28" spans="1:22" ht="15">
      <c r="A28" s="17">
        <v>15</v>
      </c>
      <c r="B28" s="5" t="s">
        <v>34</v>
      </c>
      <c r="C28" s="2">
        <v>1</v>
      </c>
      <c r="D28" s="5">
        <v>1.298</v>
      </c>
      <c r="E28" s="5"/>
      <c r="F28" s="5"/>
      <c r="G28" s="5"/>
      <c r="H28" s="5"/>
      <c r="I28" s="5"/>
      <c r="J28" s="5"/>
      <c r="K28" s="5">
        <f>D28</f>
        <v>1.298</v>
      </c>
      <c r="L28" s="5"/>
      <c r="M28" s="5"/>
      <c r="N28" s="5"/>
      <c r="O28" s="5"/>
      <c r="P28" s="5"/>
      <c r="Q28" s="5"/>
      <c r="R28" s="5"/>
      <c r="S28" s="5"/>
      <c r="T28" s="35">
        <f>T20+T23+T26</f>
        <v>28</v>
      </c>
      <c r="U28" s="35">
        <f>U20+U23+U26</f>
        <v>15612.16125</v>
      </c>
      <c r="V28" s="35">
        <f>V20+V23+V26</f>
        <v>31224.3225</v>
      </c>
    </row>
    <row r="29" spans="1:22" ht="15">
      <c r="A29" s="25">
        <v>2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36"/>
      <c r="V29" s="31">
        <f>U26</f>
        <v>5.16125</v>
      </c>
    </row>
    <row r="30" spans="1:20" ht="15">
      <c r="A30" s="2">
        <v>16</v>
      </c>
      <c r="B30" s="5" t="s">
        <v>35</v>
      </c>
      <c r="C30" s="2">
        <v>1</v>
      </c>
      <c r="D30" s="5">
        <v>1.034</v>
      </c>
      <c r="E30" s="5"/>
      <c r="F30" s="5"/>
      <c r="G30" s="5"/>
      <c r="H30" s="5"/>
      <c r="I30" s="5"/>
      <c r="J30" s="5"/>
      <c r="K30" s="5">
        <f>D30</f>
        <v>1.034</v>
      </c>
      <c r="L30" s="5"/>
      <c r="M30" s="5"/>
      <c r="N30" s="5"/>
      <c r="O30" s="5"/>
      <c r="P30" s="5"/>
      <c r="Q30" s="5"/>
      <c r="R30" s="5"/>
      <c r="S30" s="5"/>
      <c r="T30" s="36"/>
    </row>
    <row r="31" spans="1:19" ht="15">
      <c r="A31" s="2">
        <v>17</v>
      </c>
      <c r="B31" s="5" t="s">
        <v>37</v>
      </c>
      <c r="C31" s="12">
        <v>1</v>
      </c>
      <c r="D31" s="11">
        <v>1.176</v>
      </c>
      <c r="E31" s="11"/>
      <c r="F31" s="11"/>
      <c r="G31" s="11"/>
      <c r="H31" s="11"/>
      <c r="I31" s="11"/>
      <c r="J31" s="11"/>
      <c r="K31" s="11"/>
      <c r="L31" s="11">
        <f>D31</f>
        <v>1.176</v>
      </c>
      <c r="M31" s="5"/>
      <c r="N31" s="5"/>
      <c r="O31" s="5"/>
      <c r="P31" s="5"/>
      <c r="Q31" s="5"/>
      <c r="R31" s="5"/>
      <c r="S31" s="5"/>
    </row>
    <row r="32" spans="1:19" ht="25.5">
      <c r="A32" s="2">
        <v>18</v>
      </c>
      <c r="B32" s="5" t="s">
        <v>36</v>
      </c>
      <c r="C32" s="2">
        <v>1</v>
      </c>
      <c r="D32" s="5">
        <v>1.03</v>
      </c>
      <c r="E32" s="5"/>
      <c r="F32" s="5"/>
      <c r="G32" s="5"/>
      <c r="H32" s="5"/>
      <c r="I32" s="5"/>
      <c r="J32" s="5"/>
      <c r="K32" s="5"/>
      <c r="L32" s="5">
        <f>D32</f>
        <v>1.03</v>
      </c>
      <c r="M32" s="5"/>
      <c r="N32" s="5"/>
      <c r="O32" s="5"/>
      <c r="P32" s="5"/>
      <c r="Q32" s="5"/>
      <c r="R32" s="5"/>
      <c r="S32" s="5"/>
    </row>
    <row r="33" spans="1:19" ht="15">
      <c r="A33" s="2">
        <v>19</v>
      </c>
      <c r="B33" s="5" t="s">
        <v>38</v>
      </c>
      <c r="C33" s="2">
        <v>1</v>
      </c>
      <c r="D33" s="5">
        <v>1.388</v>
      </c>
      <c r="E33" s="5"/>
      <c r="F33" s="5"/>
      <c r="G33" s="5"/>
      <c r="H33" s="5"/>
      <c r="I33" s="5"/>
      <c r="J33" s="5"/>
      <c r="K33" s="5"/>
      <c r="L33" s="5">
        <f>D33</f>
        <v>1.388</v>
      </c>
      <c r="M33" s="5"/>
      <c r="N33" s="5"/>
      <c r="O33" s="5"/>
      <c r="P33" s="5"/>
      <c r="Q33" s="5"/>
      <c r="R33" s="5"/>
      <c r="S33" s="5"/>
    </row>
    <row r="34" spans="1:19" ht="25.5">
      <c r="A34" s="2">
        <v>20</v>
      </c>
      <c r="B34" s="5" t="s">
        <v>39</v>
      </c>
      <c r="C34" s="2">
        <v>1</v>
      </c>
      <c r="D34" s="5">
        <v>5.663</v>
      </c>
      <c r="E34" s="5"/>
      <c r="F34" s="5"/>
      <c r="G34" s="5"/>
      <c r="H34" s="5"/>
      <c r="I34" s="5"/>
      <c r="J34" s="5"/>
      <c r="K34" s="5"/>
      <c r="L34" s="5"/>
      <c r="M34" s="5">
        <f>D34</f>
        <v>5.663</v>
      </c>
      <c r="N34" s="5"/>
      <c r="O34" s="5"/>
      <c r="P34" s="5"/>
      <c r="Q34" s="5"/>
      <c r="R34" s="5"/>
      <c r="S34" s="5"/>
    </row>
    <row r="35" spans="1:19" ht="25.5">
      <c r="A35" s="2">
        <v>21</v>
      </c>
      <c r="B35" s="5" t="s">
        <v>40</v>
      </c>
      <c r="C35" s="2">
        <v>1</v>
      </c>
      <c r="D35" s="5">
        <v>3.256</v>
      </c>
      <c r="E35" s="5"/>
      <c r="F35" s="5"/>
      <c r="G35" s="5"/>
      <c r="H35" s="5"/>
      <c r="I35" s="5"/>
      <c r="J35" s="5"/>
      <c r="K35" s="5"/>
      <c r="L35" s="5"/>
      <c r="M35" s="5">
        <f>D35</f>
        <v>3.256</v>
      </c>
      <c r="N35" s="5"/>
      <c r="O35" s="5"/>
      <c r="P35" s="5"/>
      <c r="Q35" s="5"/>
      <c r="R35" s="5"/>
      <c r="S35" s="5"/>
    </row>
    <row r="36" spans="1:19" ht="15">
      <c r="A36" s="2">
        <v>22</v>
      </c>
      <c r="B36" s="5" t="s">
        <v>41</v>
      </c>
      <c r="C36" s="2">
        <v>1</v>
      </c>
      <c r="D36" s="5">
        <v>3.16</v>
      </c>
      <c r="E36" s="5"/>
      <c r="F36" s="5"/>
      <c r="G36" s="5"/>
      <c r="H36" s="5"/>
      <c r="I36" s="5"/>
      <c r="J36" s="5"/>
      <c r="K36" s="5"/>
      <c r="L36" s="5"/>
      <c r="M36" s="5">
        <f>D36</f>
        <v>3.16</v>
      </c>
      <c r="N36" s="5"/>
      <c r="O36" s="5"/>
      <c r="P36" s="5"/>
      <c r="Q36" s="5"/>
      <c r="R36" s="5"/>
      <c r="S36" s="5"/>
    </row>
    <row r="37" spans="1:19" ht="15">
      <c r="A37" s="2">
        <v>23</v>
      </c>
      <c r="B37" s="5" t="s">
        <v>42</v>
      </c>
      <c r="C37" s="2">
        <v>1</v>
      </c>
      <c r="D37" s="5">
        <v>0.286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>
        <f>D37</f>
        <v>0.286</v>
      </c>
      <c r="P37" s="5"/>
      <c r="Q37" s="5"/>
      <c r="R37" s="5"/>
      <c r="S37" s="5"/>
    </row>
    <row r="38" spans="1:19" ht="15">
      <c r="A38" s="2">
        <v>24</v>
      </c>
      <c r="B38" s="5" t="s">
        <v>43</v>
      </c>
      <c r="C38" s="2">
        <v>1</v>
      </c>
      <c r="D38" s="5">
        <v>6.085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>
        <f>D38</f>
        <v>6.085</v>
      </c>
      <c r="P38" s="5"/>
      <c r="Q38" s="5"/>
      <c r="R38" s="5"/>
      <c r="S38" s="5"/>
    </row>
    <row r="39" spans="1:19" ht="25.5">
      <c r="A39" s="2">
        <v>25</v>
      </c>
      <c r="B39" s="5" t="s">
        <v>44</v>
      </c>
      <c r="C39" s="2">
        <v>1</v>
      </c>
      <c r="D39" s="5">
        <v>3.62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>
        <f>D39</f>
        <v>3.62</v>
      </c>
      <c r="Q39" s="5"/>
      <c r="R39" s="5"/>
      <c r="S39" s="5"/>
    </row>
    <row r="40" spans="1:20" ht="15">
      <c r="A40" s="2">
        <v>26</v>
      </c>
      <c r="B40" s="5" t="s">
        <v>45</v>
      </c>
      <c r="C40" s="2">
        <v>1</v>
      </c>
      <c r="D40" s="5">
        <v>1.02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>
        <f>D40</f>
        <v>1.02</v>
      </c>
      <c r="Q40" s="5"/>
      <c r="R40" s="5"/>
      <c r="S40" s="5"/>
      <c r="T40" s="32"/>
    </row>
    <row r="41" spans="1:19" ht="15">
      <c r="A41" s="2">
        <v>27</v>
      </c>
      <c r="B41" s="5" t="s">
        <v>46</v>
      </c>
      <c r="C41" s="2">
        <v>1</v>
      </c>
      <c r="D41" s="5">
        <v>6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>
        <f>D41</f>
        <v>6</v>
      </c>
      <c r="R41" s="5"/>
      <c r="S41" s="5"/>
    </row>
    <row r="42" spans="1:20" ht="15">
      <c r="A42" s="18">
        <v>28</v>
      </c>
      <c r="B42" s="15" t="s">
        <v>31</v>
      </c>
      <c r="C42" s="16">
        <v>1</v>
      </c>
      <c r="D42" s="15">
        <v>3.634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>
        <f>D42</f>
        <v>3.634</v>
      </c>
      <c r="R42" s="5"/>
      <c r="S42" s="14"/>
      <c r="T42" s="36"/>
    </row>
    <row r="43" spans="1:20" ht="22.5" customHeight="1">
      <c r="A43" s="19" t="s">
        <v>22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36"/>
    </row>
    <row r="44" spans="1:20" ht="15">
      <c r="A44" s="6"/>
      <c r="B44" s="7"/>
      <c r="C44" s="6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36"/>
    </row>
    <row r="45" spans="1:20" ht="15">
      <c r="A45" s="6"/>
      <c r="B45" s="7"/>
      <c r="C45" s="6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36"/>
    </row>
    <row r="46" spans="1:20" ht="15">
      <c r="A46" s="6"/>
      <c r="B46" s="7"/>
      <c r="C46" s="6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36"/>
    </row>
    <row r="47" spans="1:20" ht="15">
      <c r="A47" s="6"/>
      <c r="B47" s="7"/>
      <c r="C47" s="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36"/>
    </row>
    <row r="48" spans="1:20" ht="15">
      <c r="A48" s="6"/>
      <c r="B48" s="7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36"/>
    </row>
    <row r="49" spans="1:20" ht="15">
      <c r="A49" s="6"/>
      <c r="B49" s="7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36"/>
    </row>
    <row r="50" spans="1:20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36"/>
    </row>
    <row r="51" spans="1:20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36"/>
    </row>
    <row r="52" spans="1:20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36"/>
    </row>
    <row r="53" spans="1:20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36"/>
    </row>
    <row r="54" spans="1:20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36"/>
    </row>
    <row r="55" spans="1:20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36"/>
    </row>
    <row r="56" spans="1:20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36"/>
    </row>
    <row r="57" spans="1:20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36"/>
    </row>
    <row r="58" spans="1:20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36"/>
    </row>
    <row r="59" spans="1:20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36"/>
    </row>
    <row r="60" spans="1:20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36"/>
    </row>
    <row r="61" spans="1:20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36"/>
    </row>
    <row r="62" spans="1:20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36"/>
    </row>
    <row r="63" spans="1:20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36"/>
    </row>
    <row r="64" spans="1:20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36"/>
    </row>
    <row r="65" spans="1:20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36"/>
    </row>
    <row r="66" spans="1:20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36"/>
    </row>
    <row r="67" spans="1:20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36"/>
    </row>
    <row r="68" spans="1:19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</sheetData>
  <sheetProtection/>
  <mergeCells count="22">
    <mergeCell ref="P4:S4"/>
    <mergeCell ref="A7:S7"/>
    <mergeCell ref="A8:S8"/>
    <mergeCell ref="P1:S1"/>
    <mergeCell ref="P2:S2"/>
    <mergeCell ref="P3:S3"/>
    <mergeCell ref="O10:S10"/>
    <mergeCell ref="A29:S29"/>
    <mergeCell ref="C9:C11"/>
    <mergeCell ref="D9:D11"/>
    <mergeCell ref="E10:I10"/>
    <mergeCell ref="J10:N10"/>
    <mergeCell ref="A43:S43"/>
    <mergeCell ref="U11:V11"/>
    <mergeCell ref="U10:V10"/>
    <mergeCell ref="U18:V18"/>
    <mergeCell ref="U19:V19"/>
    <mergeCell ref="U22:V22"/>
    <mergeCell ref="U25:V25"/>
    <mergeCell ref="A9:A11"/>
    <mergeCell ref="B9:B11"/>
    <mergeCell ref="E9:S9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</cp:lastModifiedBy>
  <cp:lastPrinted>2013-05-20T11:32:04Z</cp:lastPrinted>
  <dcterms:created xsi:type="dcterms:W3CDTF">2013-04-16T15:33:42Z</dcterms:created>
  <dcterms:modified xsi:type="dcterms:W3CDTF">2013-06-06T10:26:44Z</dcterms:modified>
  <cp:category/>
  <cp:version/>
  <cp:contentType/>
  <cp:contentStatus/>
</cp:coreProperties>
</file>