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-12" windowWidth="11616" windowHeight="9324" tabRatio="706" firstSheet="1" activeTab="1"/>
  </bookViews>
  <sheets>
    <sheet name="мед" sheetId="9" state="hidden" r:id="rId1"/>
    <sheet name="Лист1" sheetId="1" r:id="rId2"/>
    <sheet name="Лист2" sheetId="2" r:id="rId3"/>
    <sheet name="Лист3" sheetId="3" r:id="rId4"/>
    <sheet name="рек" sheetId="10" state="hidden" r:id="rId5"/>
    <sheet name="капрем" sheetId="13" state="hidden" r:id="rId6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Лист1!$12:$12</definedName>
    <definedName name="_xlnm.Print_Titles" localSheetId="3">Лист3!$12:$12</definedName>
    <definedName name="_xlnm.Print_Area" localSheetId="1">Лист1!$A$1:$H$54</definedName>
    <definedName name="_xlnm.Print_Area" localSheetId="2">Лист2!$A$1:$E$22</definedName>
    <definedName name="_xlnm.Print_Area" localSheetId="3">Лист3!$A$1:$H$47</definedName>
  </definedNames>
  <calcPr calcId="144525"/>
</workbook>
</file>

<file path=xl/calcChain.xml><?xml version="1.0" encoding="utf-8"?>
<calcChain xmlns="http://schemas.openxmlformats.org/spreadsheetml/2006/main">
  <c r="H51" i="13" l="1"/>
  <c r="F51" i="13"/>
  <c r="H54" i="13"/>
  <c r="F54" i="13"/>
  <c r="H43" i="13"/>
  <c r="F43" i="13"/>
  <c r="F9" i="13"/>
  <c r="H9" i="13"/>
  <c r="E5" i="13"/>
  <c r="E54" i="13"/>
  <c r="E43" i="13"/>
  <c r="E9" i="13"/>
  <c r="F8" i="9" l="1"/>
  <c r="D8" i="9"/>
  <c r="B8" i="9"/>
  <c r="D6" i="10" l="1"/>
  <c r="J8" i="9" l="1"/>
  <c r="H5" i="10"/>
  <c r="E24" i="10" l="1"/>
  <c r="E23" i="10"/>
  <c r="E22" i="10"/>
  <c r="E21" i="10"/>
  <c r="E20" i="10"/>
  <c r="F19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G5" i="10"/>
  <c r="F5" i="10"/>
  <c r="D5" i="10"/>
  <c r="E5" i="10" l="1"/>
  <c r="F6" i="9"/>
  <c r="D6" i="9"/>
  <c r="G10" i="9" l="1"/>
  <c r="H10" i="9"/>
  <c r="I10" i="9"/>
  <c r="B6" i="9"/>
  <c r="J6" i="9" s="1"/>
  <c r="F4" i="9" l="1"/>
  <c r="F10" i="9" s="1"/>
  <c r="E4" i="9"/>
  <c r="E10" i="9" s="1"/>
  <c r="D4" i="9"/>
  <c r="D10" i="9" s="1"/>
  <c r="C4" i="9"/>
  <c r="C10" i="9" s="1"/>
  <c r="B4" i="9" l="1"/>
  <c r="J4" i="9" l="1"/>
  <c r="B10" i="9"/>
  <c r="J10" i="9" s="1"/>
</calcChain>
</file>

<file path=xl/sharedStrings.xml><?xml version="1.0" encoding="utf-8"?>
<sst xmlns="http://schemas.openxmlformats.org/spreadsheetml/2006/main" count="454" uniqueCount="255">
  <si>
    <t>на період 2013-2015 років</t>
  </si>
  <si>
    <t>Найменування завдань</t>
  </si>
  <si>
    <t>Найменування заходу</t>
  </si>
  <si>
    <t>Головний розпорядник бюджетних коштів, виконавці</t>
  </si>
  <si>
    <t>Джерела фінансування</t>
  </si>
  <si>
    <t>Прогнозні обсяги фінансування, тис. грн.</t>
  </si>
  <si>
    <t>Всього</t>
  </si>
  <si>
    <t>За роками</t>
  </si>
  <si>
    <t>Пріоритетний розвиток первинної медико-санітарної допомоги</t>
  </si>
  <si>
    <t>Створення центрів первинної медико-санітарної допомоги</t>
  </si>
  <si>
    <t>ПМСД</t>
  </si>
  <si>
    <t>Поліпшення забезпечення закладів охорони здоров'я міста кваліфікованими медичними кадрами, в тому числі за спеціальністю «Загальна практика-сімейна медицина»</t>
  </si>
  <si>
    <t>Не потребує додаткового фінансування</t>
  </si>
  <si>
    <t xml:space="preserve">Забезпечення лікувально – профілактичних закладів міста медикаментозними засобами </t>
  </si>
  <si>
    <t>Придбання медикаментів для забезпечення якісної та своєчасної медичної допомоги в лікувально- профілактичних закладах міста</t>
  </si>
  <si>
    <t>Місцевий бюджет</t>
  </si>
  <si>
    <t>Разом за завданням</t>
  </si>
  <si>
    <t>Створення умов для покращення надання якісної медичної допомоги ветеранам війни в лікувально - профілактичних закладах</t>
  </si>
  <si>
    <t>Організація медикаментозного забезпечення та харчування ветеранів війни в госпітальному відділенні КУ „Міська клінічна лікарня №2”</t>
  </si>
  <si>
    <t>Забезпечення пільговим зубопротезуванням інвалідів війни, учасників бойових дій, та інших осіб пільгової категорії</t>
  </si>
  <si>
    <t>Надання стоматологічної допомоги населенню міста</t>
  </si>
  <si>
    <t>Закупівля медикаментів для надання стоматологічної допомоги населенню м.Запоріжжя</t>
  </si>
  <si>
    <t>Надання стоматологічної допомоги мешканцям Шевченківського району міста, одержувач бюджетних коштів комунальне підприємство «Міська стоматологічна поліклініка №5»</t>
  </si>
  <si>
    <t>Покращення та оновлення матеріально-технічної бази медичних закладів</t>
  </si>
  <si>
    <t>Реконструкція будівель, інженерних мереж, відділень</t>
  </si>
  <si>
    <t>Проведення капітальних ремонтів в закладах охорони здоров’я м. Запоріжжя</t>
  </si>
  <si>
    <t>Забезпечення лікувально-профілактичних закладів резервними автономними джерелами електропостачання</t>
  </si>
  <si>
    <t xml:space="preserve">Місцевий бюджет </t>
  </si>
  <si>
    <t>Заміна, реконструкція та капітальний ремонт ліфтового господарства лікувально-профілактичних закладів</t>
  </si>
  <si>
    <t>Погашення кредиторської заборгованості минулого року</t>
  </si>
  <si>
    <t>Підвищення рейтингу галузі охорони здоров’я та рівня престижу медичних працівників м. Запоріжжя</t>
  </si>
  <si>
    <t>Додаток 2</t>
  </si>
  <si>
    <t xml:space="preserve">до «Програми розвитку </t>
  </si>
  <si>
    <t xml:space="preserve">охорони здоров’я міста Запоріжжя» </t>
  </si>
  <si>
    <t xml:space="preserve">Орієнтовні обсяги та джерела фінансування </t>
  </si>
  <si>
    <t xml:space="preserve">«Програми розвитку охорони здоров’я міста Запоріжжя» </t>
  </si>
  <si>
    <t>Обсяг фінансування, всього</t>
  </si>
  <si>
    <t>За роками виконання</t>
  </si>
  <si>
    <t xml:space="preserve">Бюджет міста </t>
  </si>
  <si>
    <t>Державний бюджет</t>
  </si>
  <si>
    <t>Обласний бюджет</t>
  </si>
  <si>
    <t>Інші джерела* (власні надходження бюджетних установ)</t>
  </si>
  <si>
    <t>Усього</t>
  </si>
  <si>
    <t>Найменування завдання</t>
  </si>
  <si>
    <t>Найменування показників виконання завдання</t>
  </si>
  <si>
    <t>Одиниця виміру</t>
  </si>
  <si>
    <t>Значення показників</t>
  </si>
  <si>
    <t>у тому числі за роками</t>
  </si>
  <si>
    <t>Кількість створених центрів первинної медико-санітарної допомоги</t>
  </si>
  <si>
    <t>Од.</t>
  </si>
  <si>
    <t>Кількість ліжко-днів в звичайних стаціонарах</t>
  </si>
  <si>
    <t>Тис.од.</t>
  </si>
  <si>
    <t>Кількість пролікованих хворих в звичайних стаціонарах</t>
  </si>
  <si>
    <t>Кількість лікарських відвідувань</t>
  </si>
  <si>
    <t>Кількість ліжок госпітального відділення КУ „Міська клінічна лікарня №2”</t>
  </si>
  <si>
    <t>Кількість ліжко-днів госпітального відділення КУ „Міська клінічна лікарня №2”</t>
  </si>
  <si>
    <t>Кількість громадян, яким надані послуги по зубопротезуванню на пільгових умовах</t>
  </si>
  <si>
    <t>Осіб</t>
  </si>
  <si>
    <t>Кількість стоматологічних відвідувань</t>
  </si>
  <si>
    <t>м.кв.</t>
  </si>
  <si>
    <t>Кількість придбаних резервних автономних джерел електропостачання</t>
  </si>
  <si>
    <t>Кількість придбаних акумуляторних  батарей</t>
  </si>
  <si>
    <t>Кількість працівників, яким буде виплачено премію за підсумками конкурсу до Дня медичного працівника</t>
  </si>
  <si>
    <t xml:space="preserve">Осіб </t>
  </si>
  <si>
    <t xml:space="preserve">Кількість проведених конкурсів на краще святкове оформлення території лікувально - профілактичного закладу та його структурних підрозділів </t>
  </si>
  <si>
    <t xml:space="preserve">Завдання та заходи </t>
  </si>
  <si>
    <t xml:space="preserve">Очікувані результати </t>
  </si>
  <si>
    <t>Організація додаткового (другого) сніданку в  палатах для інвалідів війни</t>
  </si>
  <si>
    <t xml:space="preserve">Секретар міської ради                                                                                                                                                     </t>
  </si>
  <si>
    <t>Р.О.Таран</t>
  </si>
  <si>
    <t>Управління з питань охорони здоров’я ЗМР</t>
  </si>
  <si>
    <t>Управління з питань охорони здоров’я ЗМР, головні лікарі ЛПЗ</t>
  </si>
  <si>
    <t>Управління з питань охорони здоров’я ЗМР, головний лікар ЛПЗ</t>
  </si>
  <si>
    <t>Управління з питань охорони здоров’я ЗМР, головний лікар КП «Міська стоматологічна поліклініка №5»</t>
  </si>
  <si>
    <t>КП"Управління капітального будівництва", управління з питань охорони здоров’я ЗМР, головні лікарі ЛПЗ</t>
  </si>
  <si>
    <t xml:space="preserve">Секретар міської ради                                                                                                                                </t>
  </si>
  <si>
    <t>Управління з питань охорони здоров’я ЗМР, головний лікар</t>
  </si>
  <si>
    <t xml:space="preserve">                          охорони здоров’я міста Запоріжжя» </t>
  </si>
  <si>
    <t xml:space="preserve">                          на період 2013-2015 років</t>
  </si>
  <si>
    <t xml:space="preserve">                          до «Програми розвитку </t>
  </si>
  <si>
    <t xml:space="preserve">                          Додаток 3</t>
  </si>
  <si>
    <t>Площа приміщень, в яких буде проведено капітальні ремонти</t>
  </si>
  <si>
    <t xml:space="preserve">Площа приміщень, в яких буде здійснено реконструкцію </t>
  </si>
  <si>
    <t>Придбання сумки- укладки лікаря</t>
  </si>
  <si>
    <t>Придбання спеціального продукту харчування "Ф-АМ універсал"</t>
  </si>
  <si>
    <t>Оснащення матеріально-технічної бази центрів первинної медико-санітарної допомоги</t>
  </si>
  <si>
    <t>Придбання дрібного медичного інструментарію</t>
  </si>
  <si>
    <t>Кількість хворих дітей, які будуть забезпечені медичним препаратом спеціального харчування "ФАМ універсал"</t>
  </si>
  <si>
    <t xml:space="preserve">Забезпечення лікувально-профілак- тичних закладів міста медикаментозними засобами </t>
  </si>
  <si>
    <t xml:space="preserve">з виконання «Програми розвитку охорони здоров’я міста Запоріжжя» </t>
  </si>
  <si>
    <t xml:space="preserve">виконання «Програми розвитку охорони здоров’я міста Запоріжжя» </t>
  </si>
  <si>
    <t>Оснащення обладнанням довгострокового користування закладів охорони здоров’я</t>
  </si>
  <si>
    <t xml:space="preserve">Впровадження місцевих надбавок до заробітної плати лікарям загальної практики – сімейним лікарям, дільничним терапевтам, дільничним педіатрам та прикріпленим до них медичним сестрам </t>
  </si>
  <si>
    <t>Чол.</t>
  </si>
  <si>
    <t>Забезпечення хворих на цукровий діабет препаратами імпортного виробництва «Амаріл» та «Сіофор» шляхом безоплатного відпуску лікарських засобів за рецептами лікарів у разі амбулаторного лікування</t>
  </si>
  <si>
    <t>Придбання витратних матеріалів для проведення обстеження призовників, що будуть відправлені до військ</t>
  </si>
  <si>
    <t>081009</t>
  </si>
  <si>
    <t>Кількість призовників, що будуть обстежені та відправлені до військ</t>
  </si>
  <si>
    <t xml:space="preserve">Кількість хворих, які будуть забезпечені медичним препаратом "Амаріл" шляхом безоплатного відпуску лікарських засобів за рецептами лікарів у разі амбулаторного лікування </t>
  </si>
  <si>
    <t xml:space="preserve">Кількість хворих, які будуть забезпечені медичним препаратом "Сіофор"  шляхом безоплатного відпуску лікарських засобів за рецептами лікарів у разі амбулаторного лікування </t>
  </si>
  <si>
    <t>Кількість закладів охорони здоров’я, які будуть оснащені обладнанням довгострокового користування</t>
  </si>
  <si>
    <t>080101</t>
  </si>
  <si>
    <t>080300</t>
  </si>
  <si>
    <t>Департамент фінансової та бюджетної політики міської ради</t>
  </si>
  <si>
    <t xml:space="preserve">Департамент фінансової та бюджетної політики міської ради, головний лікар </t>
  </si>
  <si>
    <t>Кількість закладів охорони здоров’я, в яких буде проведено влаштування архітектурно-декоративного освітлення будинків</t>
  </si>
  <si>
    <t>центрів</t>
  </si>
  <si>
    <t>реконструкція</t>
  </si>
  <si>
    <t xml:space="preserve">Кількість працівників, яким будуть виплачуватися місцеві надбавки до заробітної плати </t>
  </si>
  <si>
    <t>%</t>
  </si>
  <si>
    <t>Впровадження в палатах для ветеранів війни нормативів згідно Постанови Кабінету Міністрів України від 26.04.2007 №680 "Про збільшення норм грошових витрат на харчування та медикаменти в лікувально-профілактичних закладах ветеранів війни"</t>
  </si>
  <si>
    <t>Кількість ліжко-днів палат для ветеранів війни</t>
  </si>
  <si>
    <t>Кількість ліжок в палатах для ветеранів війни</t>
  </si>
  <si>
    <t xml:space="preserve">Забезпечення облаштування санітарними вузлами палат для ветеранів війни </t>
  </si>
  <si>
    <t xml:space="preserve">Кількість палат для ветеранів війни облаштованих санітарними вузлами </t>
  </si>
  <si>
    <t>080203</t>
  </si>
  <si>
    <t>Забезпечення хворих на цукровий діабет необхідними пероральними цукрознижуючими препаратами</t>
  </si>
  <si>
    <t>Влаштування архітектурно-декоративного освітлення будинку комунального закладу "Обласний перинатальний центр Запорізької обласної ради" по вул.Південно-Українська, 17а (субвенція з бюджету міста обласному бюджету)</t>
  </si>
  <si>
    <t>Придбання імуносупресорів для лікування хворих з пересадженими органами, а саме: мікофенолова кислота та її солі (міфортик), циклоспорин (сандімун-неорал) та інше</t>
  </si>
  <si>
    <t>Кількість хворих з пересадженими органами, які будуть забезпечені імуносупресивними препаратами, а саме: мікофенолова кислота та її солі (міфортик), циклоспорин (сандімун-неорал) та інше</t>
  </si>
  <si>
    <t>080500</t>
  </si>
  <si>
    <t>080800</t>
  </si>
  <si>
    <t>081002</t>
  </si>
  <si>
    <t>центри</t>
  </si>
  <si>
    <t>Проведення поточного ремонту приміщень центрів первинної медико-санітарної допомоги</t>
  </si>
  <si>
    <t xml:space="preserve">Кількість центрів первинної медико-санітарної допомоги, в яких буде проведено поточний ремонт приміщень </t>
  </si>
  <si>
    <t>Місцевий бюджет (власні надходження установ)</t>
  </si>
  <si>
    <t>Місцевий бюджет (бюджет розвитку)</t>
  </si>
  <si>
    <t>Разом за програмою без урахування обсягів кредиторської заборгованості за 2013-2014 роки</t>
  </si>
  <si>
    <t>ендопротези</t>
  </si>
  <si>
    <t>Програма розвитку</t>
  </si>
  <si>
    <t>сесія 15.01.15</t>
  </si>
  <si>
    <t>зі змінами</t>
  </si>
  <si>
    <t>кекв 2220</t>
  </si>
  <si>
    <t>сесія 25.03.15</t>
  </si>
  <si>
    <t>Забезпечення продуктами лікувального харчування дітей  хворих на фенілкетонурію</t>
  </si>
  <si>
    <t xml:space="preserve">Перелік об'єктів, які будуть фінансуватися за рахунок коштів бюджету розвитку  (без врахування субвенцій з державного бюджету) у 2015 році </t>
  </si>
  <si>
    <t>всього 19 об'єктів</t>
  </si>
  <si>
    <t>6 об'єктів</t>
  </si>
  <si>
    <t>3 об'єкта (тільки погашення КЗ)</t>
  </si>
  <si>
    <t>КТКВК</t>
  </si>
  <si>
    <t>КЕКВ</t>
  </si>
  <si>
    <t>Назва головного розпорядника коштів / найменування об"єктів реконструкції, капітального ремонту</t>
  </si>
  <si>
    <t>Виділено 2015 рік</t>
  </si>
  <si>
    <t>в тому числі</t>
  </si>
  <si>
    <t>проектні роботи</t>
  </si>
  <si>
    <t>кредиторська заборгованість 2014 року</t>
  </si>
  <si>
    <t>Капітальні вкладення - реконструкція</t>
  </si>
  <si>
    <t>Комунальна установа «Запорізька міська багатопрофільна дитяча лікарня №5» діагностичне  інфекційно-боксоване відділення - реконструкція (проектні та будівельні роботи)</t>
  </si>
  <si>
    <t>Будівля поліклініки комунальної установи «Запорізька міська багатопрофільна клінічна лікарня №9», м.Запоріжжя - реконструкція (проектні та будівельні роботи)</t>
  </si>
  <si>
    <t xml:space="preserve">Реконстуркція будівель та інженерних мереж комунальної установи «Міська клінічна лікарня екстреної та швидкої медичної допомоги м. Запоріжжя» по вул. Перемоги, 80 м.Запоріжжя (проектні та будівельні роботи) </t>
  </si>
  <si>
    <t xml:space="preserve">Реконструкція комунального закладу "Амбулаторія сімейного лікаря з вбудованою квартирою у селищі Тепличне в Шевченківському районі м. Запоріжжя" (проектні та будівельні роботи) </t>
  </si>
  <si>
    <t xml:space="preserve">Комунальна установа «Запорізька міська багатопрофільна дитяча лікарня №5»  (відділення недоношених новонароджених)  - реконструкція  </t>
  </si>
  <si>
    <t xml:space="preserve">Реконструкція частини будівлі під амбулаторію сімейного лікаря по вул. Воронезька, 10 в Хортицькому районі </t>
  </si>
  <si>
    <t xml:space="preserve">Реконструкція першого поверху житлового будинку по вул. Новокузнецька, 20-а під амбулаторію сімейного лікаря в мікрорайоні "Південний"  Комунарського району, м.Запоріжжя  </t>
  </si>
  <si>
    <t xml:space="preserve">Реконструкція  приміщень комунальної установи  "Міська клінічна лікарня №2", м. Запоріжжя (проектні та будівельні роботи)   </t>
  </si>
  <si>
    <t>Реконструкція приміщень другого поверху травматологічного корпусу КУ "Міська багатопрофільна клінічна лікарня №9" під відділення інтенсивної терапії" (проектні роботи та експертиза)</t>
  </si>
  <si>
    <t xml:space="preserve">Комунальний заклад "Міська клінічна лікарня №3" - реконструкція відділення очної травми та приймального відділення </t>
  </si>
  <si>
    <t>Ремонтні та реставраційні роботи по будівлі комунального закладу охорони здоровья "Студентська поліклініка" по пр.Леніна, 59 м.Запоріжжя(проектні роботи)</t>
  </si>
  <si>
    <t>Термомодернізація будівлі комунальної установи "Центральна поліклініка Жовтневого району" по пр.Леніна, 88, м.Запоріжжя - реконструкція</t>
  </si>
  <si>
    <t>Реконструкція нежитлового приміщення по вул.Горького, 55 під амбулаторію сімейного лікаря КЗ "Запорізький центр первинної медико-санітарної допомоги № 1" в м.Запоріжжя</t>
  </si>
  <si>
    <t>Комунальна установа "Міська клінічна лікарня екстренної та швидкої медичної допомоги м.Запоріжжя" - реконструкція резервного джерела енергопостачання</t>
  </si>
  <si>
    <t>Реконструкція амбулаторії №6 Центру первинної медико-санітарної допомоги №2 по вул.Брюлова,6 в м.Запоріжжя (проектні роботи)</t>
  </si>
  <si>
    <t xml:space="preserve">Реконструкція системи вентиляції і кондиціювання в корпусах комунальної установи "Міська клінічна лікарня екстреної та швидкої медичної допомоги м.Запоріжжя"  по вул. Перемоги, 80 (проектні роботи та експертиза) </t>
  </si>
  <si>
    <t>Комунальна установа "Центральна лікарня Орджонікідзевського району" по бул. Шевченка, 25 м.Запоріжжя - реконструкція</t>
  </si>
  <si>
    <t>Термомодернізація будівлі комунального закладу "Центр первинної медико-санітарної допомоги №2"  по вул Авраменко, 4 в Шевченківському районі м. Запоріжжя - реконструкція (проектні роботи)</t>
  </si>
  <si>
    <t>Термомодернізація будівлі комунального закладу "Запорізький центр первинної медико-санітарної допомоги №5" по вул. Запорозького Козацтва, 25 в Хортицькому районі м.Запоріжжя - реконструкція (проектні роботи)</t>
  </si>
  <si>
    <t>Реконструкція приміщень під амбулаторію сімейного лікаря по вул.Дорошенко, 3 в Хортицькому районі</t>
  </si>
  <si>
    <t xml:space="preserve">Реконструкція відділення мікрохірургії ока комунальної установи "Запорізька міська багатопрофільна клінична лікарня № 9 м. Запоріжжя" </t>
  </si>
  <si>
    <t>Термомодернізація КЗ"Центр первинної медико-санітарної допомоги №9" - реконструкція</t>
  </si>
  <si>
    <t>Термомодернізація КЗ"Центр первинної медико-санітарної допомоги №6" - реконструкція</t>
  </si>
  <si>
    <t>Термомодернізація КЗ"Центр первинної медико-санітарної допомоги №10" - реконструкція</t>
  </si>
  <si>
    <t>Термомодернізація КУ"Центральна лікарня Орджонікідзевського району" - реконструкція</t>
  </si>
  <si>
    <t>Термомодернізація КЗ"Центр первинної медико-санітарної допомоги №8" - реконструкція</t>
  </si>
  <si>
    <t>Реконструкція нежитлового приміщення м.Запоріжжя,  вул. Залізнична,9а  під амбулаторію сімейного лікаря КУ «Центральна поліклініка Жовтневого району»</t>
  </si>
  <si>
    <t xml:space="preserve">Комунальна установа «Міська клінічна лікарня екстреної та швидкої медичної допомоги м.Запоріжжя» -  реконструкція травматологічного відділення </t>
  </si>
  <si>
    <t>КУ «Міська клінічна лікарня екстреної та швидкої медичної допомоги м. Запоріжжя»- реконструкція радіологічного відділення</t>
  </si>
  <si>
    <t>Реконструкція котельні-пральні КЗ "Міська клінічна лікарня №3"  по пр. Металургів, 9 у Ленінському районі м. Запоріжжя (проектні роботи та експертиза)</t>
  </si>
  <si>
    <t>Реконструкція приміщень під амбулаторію сімейного лікаря по вул.Каменогорська,8 в Орджонікідзевському районі</t>
  </si>
  <si>
    <t>Код тимчасової класифікації видатків та кредитування</t>
  </si>
  <si>
    <t>Найменування закладу/ види робіт</t>
  </si>
  <si>
    <t>14</t>
  </si>
  <si>
    <t>Управління з питань охорони здоров'я Запорізької МР</t>
  </si>
  <si>
    <t>010116</t>
  </si>
  <si>
    <t>Органи місцевого самоврядування</t>
  </si>
  <si>
    <t>Управління з питань охорони здоров'я міської ради - установка автоматичного регулятора теплового потоку</t>
  </si>
  <si>
    <t>080000</t>
  </si>
  <si>
    <t>Охорона здоров'я</t>
  </si>
  <si>
    <t>3210</t>
  </si>
  <si>
    <t>Лікарні</t>
  </si>
  <si>
    <t>КУ„6-а міська клінічна лікарня” - кап.ремонт системи опалення, водопостачання та водовідведення на 2, 3 поверсі денного стаціонару</t>
  </si>
  <si>
    <t>Капітальний ремонт лабораторно-фізіотерапевтичного корпусу (2 поверхи) Дитячої лікарні №1 по вул.Комарова,12 м.Запоріжжя</t>
  </si>
  <si>
    <t>Дитяча лікарня №1 капітальний ремонт відділення патології новонароджених</t>
  </si>
  <si>
    <t>КУ «Запорізька міська багатопрофільна дитяча лікарня №5» - капітальний ремонт дільниці зовнішньої каналізації</t>
  </si>
  <si>
    <t>Капітальний ремонт приміщень ультразвукової діагностики у відділенні інвазивних методів діагностики та лікування з кабінетом рентгенівської комп'ютерної томографії КУ „МКЛЕтаШМД м. Запоріжжя”</t>
  </si>
  <si>
    <t>Перинатальні центри, пологові будинки</t>
  </si>
  <si>
    <t>ЗОЗ“Пологовий будинок №3” - капітальний ремонт відмосків</t>
  </si>
  <si>
    <t>КУ“Пологовий будинок №9” - капітальний ремонт аварійних конструкцій ж/к</t>
  </si>
  <si>
    <t>Капітальний ремонт жіночої консультації КЗ“Пологовий будинок №4” по вул.Трегубенко</t>
  </si>
  <si>
    <t>Центри первинної медичної (медико-санітарної) допомоги</t>
  </si>
  <si>
    <t>Капітальний ремонт кабінетів вторинного рівня по вул. Горького 32а КЗ"Запорізький центр первинної медико-санітарної допомоги №1" в м.Запоріжжя</t>
  </si>
  <si>
    <t>Капітальний ремонт кабінетів вторинного рівня по вул. Горького 55  КЗ"Запорізький центр первинної медико-санітарної допомоги №1" в м.Запоріжжя</t>
  </si>
  <si>
    <t>Капітальний ремонт  - система комерційного обліку електроенергії АСКОЕ КУ "Запорізька міська багатопрофільна лікарня № 5" по вул. Новгородській, 28-а, м. Запоріжжя</t>
  </si>
  <si>
    <t>Капітальний ремонт КУ «Запорізька міська багатопрофільна дитяча лікарня №5» по вул.Новгородська,28-а, м.Запоріжжя» (грати)</t>
  </si>
  <si>
    <t>КУ «Запорізька міська багатопрофільна дитяча лікарня №5» аварійний стан котельні (газорозподільний пункт) – виготовлення проектно-кошторисної документації</t>
  </si>
  <si>
    <t>КЗ"Запорізький центр первинної медико-санітарної допомоги №1"- капітальний ремонт зовнішніх теплових мереж</t>
  </si>
  <si>
    <t>РП "Капітальний ремонт покрівлі дитячої поліклініки Центральної клінічної лікарні №4 Заводського району по вул.Історична,65 м.Запоріжжя"</t>
  </si>
  <si>
    <t>РП "Капітальний ремонт покрівлі жіночої консультації Центральної клінічної лікарні №4 Заводського району по вул.Вроцлавська, 11-а м.Запоріжжя"</t>
  </si>
  <si>
    <t>КУ "Центральна лікарня Орджонікідзевського району"-капітальний ремонт мереж тепло-водопостачання</t>
  </si>
  <si>
    <t>Кількість ліжок відділень анестезіології та інтенсивної терапії КУ «Запорізька міська багатопрофільна дитяча лікарня №5»</t>
  </si>
  <si>
    <t>Кількість ліжко-днів відділень анестезіології та інтенсивної терапії КУ «Запорізька міська багатопрофільна дитяча лікарня №5»</t>
  </si>
  <si>
    <t>Кількість дітей, що будуть проліковані в відділеннях анестезіології та інтенсивної терапії КУ «Запорізька міська багатопрофільна дитяча лікарня №5»</t>
  </si>
  <si>
    <t xml:space="preserve">Створення умов для покращення надання якісної медичної допомоги ветеранам </t>
  </si>
  <si>
    <t>війни в лікувально - профілактичних закладах</t>
  </si>
  <si>
    <t>Забезпечення реанімаційних заходів для дитячого населення міста</t>
  </si>
  <si>
    <t xml:space="preserve">Придбання медикаментів та виробів медичного призначення </t>
  </si>
  <si>
    <t>Управління з питань охорони здоров’я ЗМР, КУ «Запорізька міська багатопрофільна дитяча лікарня №5»</t>
  </si>
  <si>
    <t>"Загальні та спеціалізовані стоматологічні поліклініки"</t>
  </si>
  <si>
    <t>не участвует в расчете м кв по капремонту (без урахування КЗ)</t>
  </si>
  <si>
    <t>сесія 10.06.15</t>
  </si>
  <si>
    <t>Перелік об'єктів, видатки на капітальний ремонт яких у 2015 році будуть проводитися за рахунок коштів бюджету розвитку</t>
  </si>
  <si>
    <t>Затверджено на 2015 рік з урахуванням змін</t>
  </si>
  <si>
    <t>КУ„Міська клінічна лікарня №2”  - капітальний ремонт покрівлі стаціонару</t>
  </si>
  <si>
    <t>КУ„Міська клінічна лікарня №2”  - капітальний ремонт мережі водопостачання</t>
  </si>
  <si>
    <t>Капітальний ремонт приміщень  третього поверху госпітального відділення КУ "Міська клінічна лікарня № 2" (проектні роботи)</t>
  </si>
  <si>
    <t xml:space="preserve">Капітальний ремонт інженерних мереж КЗ„Міська клінічна лікарня № 3" в м.Запоріжжя </t>
  </si>
  <si>
    <t>Капітальний ремонт зовнішньої траси тепловодопостачання КУ„Центральна клінічна лікарня №4 Заводського району”</t>
  </si>
  <si>
    <t xml:space="preserve">капітальний ремонт покрівлі радіологічного корпусу КУ«Міська клінічна лікарня екстреної та швидкої медичної допомоги м.Запоріжжя» </t>
  </si>
  <si>
    <t xml:space="preserve">капітальний ремонт покрівлі надземного переходуКУ«Міська клінічна лікарня екстреної та швидкої медичної допомоги м.Запоріжжя» </t>
  </si>
  <si>
    <t>Капітальний ремонт покрівлі терапевтичного відділення КУ„Міська лікарня №8”в м.Запоріжжя</t>
  </si>
  <si>
    <t xml:space="preserve">Капітальний ремонт покрівлі терапевтичного та кардіологічного корпусів КУ «Запорізька міська багатопрофільна клінічна лікарня №9» </t>
  </si>
  <si>
    <t>КУ „Зап.міська баг.проф.кл.лік.№9”  - капітальний ремонт покрівлі хірургічного корпусу, проектні роботи та експертиза проекту</t>
  </si>
  <si>
    <t>Капітальний ремонт травматологічного та хірургічного корпусу КУ „Запорізька міська багатопрофільна клінічна лікарня №9” м.Запоріжжя</t>
  </si>
  <si>
    <t>Капітальний ремонт даху стаціонару КУ"Центральна лікарня Орджонікідзевського району" в м.Запоріжжя</t>
  </si>
  <si>
    <t xml:space="preserve">Дитяча лікарня №1 - капітальний ремонт педіатричного відділення стаціонару (Комарова, 12) </t>
  </si>
  <si>
    <t>капітальний ремонт покрівлі стаціонарного корпусу Дитячої лікарні №1</t>
  </si>
  <si>
    <t>КУ“Зап.міська баг.проф.дитяча лік.№5” - головний корпус - випробування систем киснепроводу</t>
  </si>
  <si>
    <t>КУ“Зап.міська баг.проф.дитяча лік.№5” - головний корпус - заміна труби подачі холодної води в лікарню</t>
  </si>
  <si>
    <t>КУ“Зап.міська баг.проф.дитяча лік.№5” - головний корпус - проект, монтаж, пуско-наладочні роботи по заміна водогрійного котла ВК-21</t>
  </si>
  <si>
    <t>Кредиторська заборгованість минулого року</t>
  </si>
  <si>
    <t>КУ "Центральна лікарня Орджонікідзевського району" - капітальний ремонт мереж тепло-водопостачання</t>
  </si>
  <si>
    <t>Капітальний ремонт «Зап.міська багатопрофільна дитяча лікарня №5» по вул.Новгородська,28-а, м.Запоріжжя» (грати)</t>
  </si>
  <si>
    <t>Комунальна установа «Запорізька міська багатопрофільна клінічна лікарня №9» капітальний ремонт покрівлі терапевтичного та кардіологічного корпусів</t>
  </si>
  <si>
    <t>КУОЗ“Пологовий будинок №1” - капітальний ремонт покрівлі будівлі гінекологічного відділу (корпус Б)</t>
  </si>
  <si>
    <t>КЗ“Пологовий будинок №4”  - капітальний ремонт сантехнічних стояків холодного, гарячого водопостачання, каналізації</t>
  </si>
  <si>
    <t>Капітальний ремонт покрівлі КУ "Міська стоматологічна поліклініка  №6"</t>
  </si>
  <si>
    <t>Капітальний ремонт покрівлі КУ "Міська стоматологічна поліклініка  №4"</t>
  </si>
  <si>
    <t>КЗ ЦПМСД №8  - капітальний ремонт педіатричної амбулаторії № 3,  вул Карпенка - Карого,7</t>
  </si>
  <si>
    <t>Капітальний ремонт мереж опалення КЗ "ЦПМСД №10" по вул.Правди,32 в м.Запоріжжя</t>
  </si>
  <si>
    <t>Заст.начальника управління</t>
  </si>
  <si>
    <t>з економ.питань</t>
  </si>
  <si>
    <t xml:space="preserve">       охорони здоров’я міста Запоріжжя» </t>
  </si>
  <si>
    <t xml:space="preserve">       до «Програми розвитку </t>
  </si>
  <si>
    <t xml:space="preserve">       на період 2013-2015 років</t>
  </si>
  <si>
    <t xml:space="preserve">       Додаток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</si>
</sst>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#&quot; &quot;##0.000"/>
    <numFmt numFmtId="165" formatCode="#&quot; &quot;##0.0"/>
    <numFmt numFmtId="166" formatCode="#&quot; &quot;##0"/>
    <numFmt numFmtId="168" formatCode="0.000"/>
    <numFmt numFmtId="169" formatCode="0.0"/>
    <numFmt numFmtId="170" formatCode="#,##0.000"/>
    <numFmt numFmtId="172" formatCode="#&quot; &quot;##0.00"/>
  </numFmts>
  <fonts count="44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Arial Cyr"/>
      <charset val="204"/>
    </font>
    <font>
      <sz val="8"/>
      <name val="Arial Cyr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8"/>
      <name val="Times New Roman"/>
      <family val="1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theme="4" tint="-0.249977111117893"/>
      <name val="Times New Roman"/>
      <family val="1"/>
      <charset val="204"/>
    </font>
    <font>
      <b/>
      <sz val="10"/>
      <color theme="4" tint="-0.249977111117893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8" fillId="4" borderId="1" applyNumberFormat="0" applyAlignment="0" applyProtection="0"/>
    <xf numFmtId="0" fontId="19" fillId="11" borderId="2" applyNumberFormat="0" applyAlignment="0" applyProtection="0"/>
    <xf numFmtId="0" fontId="20" fillId="11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2" borderId="7" applyNumberFormat="0" applyAlignment="0" applyProtection="0"/>
    <xf numFmtId="0" fontId="26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4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3" fillId="3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</cellStyleXfs>
  <cellXfs count="246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0" fillId="0" borderId="0" xfId="0" applyAlignment="1"/>
    <xf numFmtId="0" fontId="3" fillId="0" borderId="0" xfId="0" applyFont="1" applyAlignment="1"/>
    <xf numFmtId="0" fontId="8" fillId="0" borderId="0" xfId="0" applyFont="1" applyAlignment="1"/>
    <xf numFmtId="0" fontId="7" fillId="0" borderId="0" xfId="0" applyFont="1" applyAlignment="1"/>
    <xf numFmtId="0" fontId="9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5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169" fontId="11" fillId="0" borderId="10" xfId="0" applyNumberFormat="1" applyFont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164" fontId="14" fillId="0" borderId="1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top" wrapText="1"/>
    </xf>
    <xf numFmtId="166" fontId="11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13" xfId="0" applyFont="1" applyFill="1" applyBorder="1"/>
    <xf numFmtId="0" fontId="12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0" fontId="14" fillId="0" borderId="0" xfId="0" applyFont="1"/>
    <xf numFmtId="49" fontId="14" fillId="0" borderId="0" xfId="0" applyNumberFormat="1" applyFont="1"/>
    <xf numFmtId="164" fontId="14" fillId="0" borderId="0" xfId="0" applyNumberFormat="1" applyFont="1"/>
    <xf numFmtId="0" fontId="12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/>
    </xf>
    <xf numFmtId="0" fontId="11" fillId="0" borderId="0" xfId="0" applyFont="1" applyFill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170" fontId="11" fillId="0" borderId="13" xfId="0" applyNumberFormat="1" applyFont="1" applyFill="1" applyBorder="1" applyAlignment="1">
      <alignment vertical="center"/>
    </xf>
    <xf numFmtId="170" fontId="11" fillId="0" borderId="10" xfId="0" applyNumberFormat="1" applyFont="1" applyFill="1" applyBorder="1" applyAlignment="1">
      <alignment vertical="center"/>
    </xf>
    <xf numFmtId="170" fontId="12" fillId="0" borderId="10" xfId="0" applyNumberFormat="1" applyFont="1" applyFill="1" applyBorder="1" applyAlignment="1">
      <alignment vertical="center"/>
    </xf>
    <xf numFmtId="170" fontId="11" fillId="0" borderId="10" xfId="0" applyNumberFormat="1" applyFont="1" applyBorder="1" applyAlignment="1">
      <alignment vertical="center"/>
    </xf>
    <xf numFmtId="170" fontId="12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164" fontId="14" fillId="0" borderId="10" xfId="0" applyNumberFormat="1" applyFont="1" applyBorder="1" applyAlignment="1"/>
    <xf numFmtId="164" fontId="7" fillId="0" borderId="10" xfId="0" applyNumberFormat="1" applyFont="1" applyBorder="1" applyAlignment="1"/>
    <xf numFmtId="168" fontId="14" fillId="0" borderId="10" xfId="0" applyNumberFormat="1" applyFont="1" applyBorder="1"/>
    <xf numFmtId="170" fontId="14" fillId="0" borderId="10" xfId="0" applyNumberFormat="1" applyFont="1" applyBorder="1"/>
    <xf numFmtId="170" fontId="7" fillId="0" borderId="10" xfId="0" applyNumberFormat="1" applyFont="1" applyBorder="1" applyAlignment="1"/>
    <xf numFmtId="170" fontId="14" fillId="0" borderId="0" xfId="0" applyNumberFormat="1" applyFont="1"/>
    <xf numFmtId="170" fontId="14" fillId="0" borderId="0" xfId="0" applyNumberFormat="1" applyFont="1" applyBorder="1"/>
    <xf numFmtId="170" fontId="7" fillId="0" borderId="0" xfId="0" applyNumberFormat="1" applyFont="1" applyBorder="1" applyAlignment="1"/>
    <xf numFmtId="0" fontId="4" fillId="0" borderId="0" xfId="0" applyFont="1" applyFill="1"/>
    <xf numFmtId="0" fontId="4" fillId="0" borderId="0" xfId="50" applyFont="1" applyFill="1"/>
    <xf numFmtId="0" fontId="4" fillId="0" borderId="0" xfId="50" applyFont="1" applyFill="1" applyAlignment="1">
      <alignment horizontal="left"/>
    </xf>
    <xf numFmtId="0" fontId="4" fillId="0" borderId="0" xfId="50" applyFont="1" applyFill="1" applyAlignment="1">
      <alignment horizontal="right"/>
    </xf>
    <xf numFmtId="172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 wrapText="1"/>
    </xf>
    <xf numFmtId="170" fontId="16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170" fontId="4" fillId="0" borderId="10" xfId="0" applyNumberFormat="1" applyFont="1" applyFill="1" applyBorder="1" applyAlignment="1">
      <alignment horizontal="right" wrapText="1"/>
    </xf>
    <xf numFmtId="170" fontId="4" fillId="0" borderId="10" xfId="0" applyNumberFormat="1" applyFont="1" applyFill="1" applyBorder="1" applyAlignment="1">
      <alignment horizontal="right"/>
    </xf>
    <xf numFmtId="170" fontId="4" fillId="0" borderId="10" xfId="0" applyNumberFormat="1" applyFont="1" applyFill="1" applyBorder="1" applyAlignment="1"/>
    <xf numFmtId="0" fontId="36" fillId="0" borderId="10" xfId="0" applyFont="1" applyFill="1" applyBorder="1" applyAlignment="1">
      <alignment horizontal="center" vertical="center"/>
    </xf>
    <xf numFmtId="0" fontId="36" fillId="0" borderId="10" xfId="31" applyFont="1" applyFill="1" applyBorder="1" applyAlignment="1">
      <alignment horizontal="justify" vertical="top" wrapText="1"/>
    </xf>
    <xf numFmtId="0" fontId="36" fillId="0" borderId="10" xfId="0" applyFont="1" applyFill="1" applyBorder="1" applyAlignment="1"/>
    <xf numFmtId="0" fontId="36" fillId="0" borderId="0" xfId="0" applyFont="1" applyFill="1"/>
    <xf numFmtId="0" fontId="36" fillId="0" borderId="10" xfId="0" applyFont="1" applyFill="1" applyBorder="1" applyAlignment="1">
      <alignment vertical="top" wrapText="1"/>
    </xf>
    <xf numFmtId="0" fontId="36" fillId="0" borderId="10" xfId="0" applyFont="1" applyFill="1" applyBorder="1"/>
    <xf numFmtId="0" fontId="36" fillId="0" borderId="10" xfId="52" applyNumberFormat="1" applyFont="1" applyFill="1" applyBorder="1" applyAlignment="1">
      <alignment horizontal="left" vertical="top" wrapText="1"/>
    </xf>
    <xf numFmtId="0" fontId="36" fillId="0" borderId="10" xfId="0" applyNumberFormat="1" applyFont="1" applyFill="1" applyBorder="1" applyAlignment="1">
      <alignment horizontal="left" vertical="top" wrapText="1"/>
    </xf>
    <xf numFmtId="0" fontId="36" fillId="0" borderId="10" xfId="31" applyFont="1" applyFill="1" applyBorder="1" applyAlignment="1">
      <alignment vertical="top" wrapText="1"/>
    </xf>
    <xf numFmtId="49" fontId="36" fillId="0" borderId="10" xfId="51" applyNumberFormat="1" applyFont="1" applyFill="1" applyBorder="1" applyAlignment="1">
      <alignment horizontal="left" vertical="top" wrapText="1"/>
    </xf>
    <xf numFmtId="0" fontId="36" fillId="0" borderId="10" xfId="0" applyFont="1" applyFill="1" applyBorder="1" applyAlignment="1">
      <alignment horizontal="left" vertical="center" wrapText="1"/>
    </xf>
    <xf numFmtId="168" fontId="4" fillId="0" borderId="0" xfId="0" applyNumberFormat="1" applyFont="1" applyFill="1"/>
    <xf numFmtId="0" fontId="4" fillId="0" borderId="0" xfId="53" applyFont="1" applyFill="1" applyBorder="1" applyAlignment="1">
      <alignment horizontal="center"/>
    </xf>
    <xf numFmtId="0" fontId="4" fillId="0" borderId="0" xfId="53" applyFont="1" applyFill="1" applyBorder="1"/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49" fontId="4" fillId="0" borderId="10" xfId="53" applyNumberFormat="1" applyFont="1" applyFill="1" applyBorder="1" applyAlignment="1">
      <alignment horizontal="center"/>
    </xf>
    <xf numFmtId="0" fontId="4" fillId="0" borderId="10" xfId="53" applyFont="1" applyFill="1" applyBorder="1" applyAlignment="1">
      <alignment horizontal="center"/>
    </xf>
    <xf numFmtId="49" fontId="4" fillId="0" borderId="10" xfId="53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54" applyFont="1" applyFill="1" applyBorder="1" applyAlignment="1">
      <alignment horizontal="left" vertical="top" wrapText="1"/>
    </xf>
    <xf numFmtId="0" fontId="4" fillId="0" borderId="10" xfId="55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0" xfId="53" applyNumberFormat="1" applyFont="1" applyFill="1" applyBorder="1"/>
    <xf numFmtId="49" fontId="4" fillId="0" borderId="0" xfId="53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170" fontId="4" fillId="0" borderId="0" xfId="53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0" xfId="53" applyFont="1" applyFill="1" applyBorder="1" applyAlignment="1">
      <alignment horizontal="right"/>
    </xf>
    <xf numFmtId="0" fontId="4" fillId="15" borderId="0" xfId="53" applyFont="1" applyFill="1" applyBorder="1" applyAlignment="1">
      <alignment horizontal="right"/>
    </xf>
    <xf numFmtId="170" fontId="4" fillId="15" borderId="0" xfId="53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36" fillId="0" borderId="0" xfId="53" applyFont="1" applyFill="1" applyBorder="1" applyAlignment="1">
      <alignment horizontal="right"/>
    </xf>
    <xf numFmtId="170" fontId="36" fillId="0" borderId="10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/>
    </xf>
    <xf numFmtId="0" fontId="37" fillId="0" borderId="0" xfId="0" applyFont="1" applyFill="1"/>
    <xf numFmtId="0" fontId="4" fillId="0" borderId="10" xfId="0" applyFont="1" applyFill="1" applyBorder="1" applyAlignment="1"/>
    <xf numFmtId="0" fontId="4" fillId="0" borderId="10" xfId="0" applyFont="1" applyFill="1" applyBorder="1"/>
    <xf numFmtId="0" fontId="37" fillId="0" borderId="10" xfId="0" applyFont="1" applyFill="1" applyBorder="1"/>
    <xf numFmtId="170" fontId="38" fillId="0" borderId="10" xfId="0" applyNumberFormat="1" applyFont="1" applyFill="1" applyBorder="1" applyAlignment="1">
      <alignment horizontal="right" wrapText="1"/>
    </xf>
    <xf numFmtId="170" fontId="37" fillId="0" borderId="10" xfId="0" applyNumberFormat="1" applyFont="1" applyFill="1" applyBorder="1"/>
    <xf numFmtId="0" fontId="16" fillId="0" borderId="0" xfId="53" applyFont="1" applyFill="1" applyBorder="1" applyAlignment="1">
      <alignment horizontal="left"/>
    </xf>
    <xf numFmtId="0" fontId="39" fillId="0" borderId="0" xfId="53" applyFont="1" applyFill="1" applyBorder="1"/>
    <xf numFmtId="0" fontId="39" fillId="0" borderId="0" xfId="53" applyFont="1" applyFill="1" applyBorder="1" applyAlignment="1">
      <alignment horizontal="center" vertical="center" wrapText="1"/>
    </xf>
    <xf numFmtId="49" fontId="16" fillId="16" borderId="10" xfId="0" applyNumberFormat="1" applyFont="1" applyFill="1" applyBorder="1" applyAlignment="1">
      <alignment horizontal="center"/>
    </xf>
    <xf numFmtId="0" fontId="16" fillId="16" borderId="10" xfId="0" applyFont="1" applyFill="1" applyBorder="1" applyAlignment="1">
      <alignment vertical="top"/>
    </xf>
    <xf numFmtId="49" fontId="16" fillId="16" borderId="10" xfId="53" applyNumberFormat="1" applyFont="1" applyFill="1" applyBorder="1" applyAlignment="1">
      <alignment horizontal="center"/>
    </xf>
    <xf numFmtId="170" fontId="16" fillId="16" borderId="24" xfId="53" applyNumberFormat="1" applyFont="1" applyFill="1" applyBorder="1" applyAlignment="1"/>
    <xf numFmtId="0" fontId="16" fillId="16" borderId="0" xfId="53" applyFont="1" applyFill="1" applyBorder="1" applyAlignment="1">
      <alignment horizontal="center"/>
    </xf>
    <xf numFmtId="0" fontId="16" fillId="16" borderId="10" xfId="0" applyFont="1" applyFill="1" applyBorder="1" applyAlignment="1">
      <alignment horizontal="left" wrapText="1"/>
    </xf>
    <xf numFmtId="49" fontId="4" fillId="16" borderId="10" xfId="53" applyNumberFormat="1" applyFont="1" applyFill="1" applyBorder="1" applyAlignment="1">
      <alignment horizontal="center"/>
    </xf>
    <xf numFmtId="170" fontId="16" fillId="0" borderId="24" xfId="53" applyNumberFormat="1" applyFont="1" applyFill="1" applyBorder="1" applyAlignment="1"/>
    <xf numFmtId="0" fontId="16" fillId="16" borderId="10" xfId="0" applyFont="1" applyFill="1" applyBorder="1" applyAlignment="1">
      <alignment wrapText="1"/>
    </xf>
    <xf numFmtId="0" fontId="16" fillId="0" borderId="10" xfId="53" applyFont="1" applyFill="1" applyBorder="1" applyAlignment="1">
      <alignment horizontal="center"/>
    </xf>
    <xf numFmtId="0" fontId="16" fillId="0" borderId="0" xfId="53" applyFont="1" applyFill="1" applyBorder="1" applyAlignment="1">
      <alignment horizontal="center"/>
    </xf>
    <xf numFmtId="49" fontId="41" fillId="0" borderId="17" xfId="0" applyNumberFormat="1" applyFont="1" applyFill="1" applyBorder="1" applyAlignment="1">
      <alignment horizontal="left"/>
    </xf>
    <xf numFmtId="49" fontId="42" fillId="0" borderId="10" xfId="53" applyNumberFormat="1" applyFont="1" applyFill="1" applyBorder="1" applyAlignment="1">
      <alignment horizontal="left" vertical="top"/>
    </xf>
    <xf numFmtId="49" fontId="42" fillId="0" borderId="10" xfId="53" applyNumberFormat="1" applyFont="1" applyFill="1" applyBorder="1" applyAlignment="1">
      <alignment horizontal="center"/>
    </xf>
    <xf numFmtId="170" fontId="41" fillId="0" borderId="24" xfId="53" applyNumberFormat="1" applyFont="1" applyFill="1" applyBorder="1" applyAlignment="1"/>
    <xf numFmtId="0" fontId="42" fillId="0" borderId="0" xfId="53" applyFont="1" applyFill="1" applyBorder="1" applyAlignment="1">
      <alignment horizontal="center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54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55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left" vertical="top" wrapText="1"/>
    </xf>
    <xf numFmtId="170" fontId="4" fillId="0" borderId="24" xfId="53" applyNumberFormat="1" applyFont="1" applyFill="1" applyBorder="1" applyAlignment="1"/>
    <xf numFmtId="0" fontId="16" fillId="16" borderId="10" xfId="54" applyFont="1" applyFill="1" applyBorder="1" applyAlignment="1">
      <alignment horizontal="left" vertical="top" wrapText="1"/>
    </xf>
    <xf numFmtId="0" fontId="4" fillId="16" borderId="0" xfId="53" applyFont="1" applyFill="1" applyBorder="1" applyAlignment="1">
      <alignment horizontal="center"/>
    </xf>
    <xf numFmtId="0" fontId="16" fillId="16" borderId="10" xfId="0" applyFont="1" applyFill="1" applyBorder="1" applyAlignment="1"/>
    <xf numFmtId="0" fontId="42" fillId="0" borderId="10" xfId="53" applyFont="1" applyFill="1" applyBorder="1"/>
    <xf numFmtId="170" fontId="41" fillId="0" borderId="25" xfId="53" applyNumberFormat="1" applyFont="1" applyFill="1" applyBorder="1" applyAlignment="1"/>
    <xf numFmtId="0" fontId="42" fillId="0" borderId="0" xfId="53" applyFont="1" applyFill="1" applyBorder="1"/>
    <xf numFmtId="49" fontId="4" fillId="0" borderId="0" xfId="0" applyNumberFormat="1" applyFont="1" applyFill="1" applyBorder="1"/>
    <xf numFmtId="0" fontId="43" fillId="0" borderId="0" xfId="0" applyFont="1" applyFill="1" applyAlignment="1">
      <alignment horizontal="left"/>
    </xf>
    <xf numFmtId="0" fontId="36" fillId="0" borderId="0" xfId="53" applyFont="1" applyFill="1" applyBorder="1"/>
    <xf numFmtId="49" fontId="36" fillId="0" borderId="0" xfId="53" applyNumberFormat="1" applyFont="1" applyFill="1" applyBorder="1"/>
    <xf numFmtId="49" fontId="36" fillId="0" borderId="0" xfId="53" applyNumberFormat="1" applyFont="1" applyFill="1" applyBorder="1" applyAlignment="1">
      <alignment horizontal="center"/>
    </xf>
    <xf numFmtId="0" fontId="4" fillId="16" borderId="10" xfId="53" applyFont="1" applyFill="1" applyBorder="1" applyAlignment="1">
      <alignment horizontal="center"/>
    </xf>
    <xf numFmtId="0" fontId="42" fillId="0" borderId="10" xfId="53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35" fillId="0" borderId="12" xfId="0" applyFont="1" applyFill="1" applyBorder="1"/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wrapText="1"/>
    </xf>
    <xf numFmtId="0" fontId="16" fillId="0" borderId="0" xfId="5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wrapText="1"/>
    </xf>
    <xf numFmtId="172" fontId="4" fillId="0" borderId="22" xfId="0" applyNumberFormat="1" applyFont="1" applyFill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center" wrapText="1"/>
    </xf>
    <xf numFmtId="0" fontId="40" fillId="0" borderId="23" xfId="53" applyFont="1" applyFill="1" applyBorder="1" applyAlignment="1">
      <alignment horizontal="center" vertical="center" wrapText="1"/>
    </xf>
    <xf numFmtId="0" fontId="40" fillId="0" borderId="24" xfId="53" applyFont="1" applyFill="1" applyBorder="1" applyAlignment="1">
      <alignment horizontal="center" vertical="center" wrapText="1"/>
    </xf>
    <xf numFmtId="0" fontId="37" fillId="0" borderId="10" xfId="53" applyFont="1" applyFill="1" applyBorder="1" applyAlignment="1">
      <alignment horizontal="center" wrapText="1"/>
    </xf>
    <xf numFmtId="0" fontId="39" fillId="0" borderId="11" xfId="53" applyFont="1" applyFill="1" applyBorder="1" applyAlignment="1">
      <alignment horizontal="center" textRotation="90" wrapText="1"/>
    </xf>
    <xf numFmtId="0" fontId="39" fillId="0" borderId="13" xfId="53" applyFont="1" applyFill="1" applyBorder="1" applyAlignment="1">
      <alignment horizontal="center" textRotation="90" wrapText="1"/>
    </xf>
    <xf numFmtId="49" fontId="39" fillId="0" borderId="10" xfId="53" applyNumberFormat="1" applyFont="1" applyFill="1" applyBorder="1" applyAlignment="1">
      <alignment horizontal="center" vertical="center" wrapText="1"/>
    </xf>
    <xf numFmtId="49" fontId="39" fillId="0" borderId="11" xfId="53" applyNumberFormat="1" applyFont="1" applyFill="1" applyBorder="1" applyAlignment="1">
      <alignment horizontal="center" vertical="center" wrapText="1"/>
    </xf>
    <xf numFmtId="49" fontId="39" fillId="0" borderId="13" xfId="53" applyNumberFormat="1" applyFont="1" applyFill="1" applyBorder="1" applyAlignment="1">
      <alignment horizontal="center" vertical="center" wrapText="1"/>
    </xf>
  </cellXfs>
  <cellStyles count="56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10" xfId="18"/>
    <cellStyle name="Обычный 12" xfId="19"/>
    <cellStyle name="Обычный 13" xfId="20"/>
    <cellStyle name="Обычный 14" xfId="21"/>
    <cellStyle name="Обычный 15" xfId="22"/>
    <cellStyle name="Обычный 2" xfId="23"/>
    <cellStyle name="Обычный 3" xfId="24"/>
    <cellStyle name="Обычный 4" xfId="25"/>
    <cellStyle name="Обычный 5" xfId="26"/>
    <cellStyle name="Обычный 5 3" xfId="52"/>
    <cellStyle name="Обычный 6" xfId="27"/>
    <cellStyle name="Обычный 7" xfId="28"/>
    <cellStyle name="Обычный 8" xfId="29"/>
    <cellStyle name="Обычный 9" xfId="30"/>
    <cellStyle name="Обычный_Бланк (таблиці на 2012 рік)" xfId="53"/>
    <cellStyle name="Обычный_для УКСа (передача 2133)" xfId="55"/>
    <cellStyle name="Обычный_КАПИ 2013" xfId="54"/>
    <cellStyle name="Обычный_Лист1" xfId="50"/>
    <cellStyle name="Обычный_Розрахунок до БЗ 2013" xfId="31"/>
    <cellStyle name="Обычный_Таблиці БЗ 2013 (уточнений зі змінами)" xfId="51"/>
    <cellStyle name="Плохой" xfId="32" builtinId="27" customBuiltin="1"/>
    <cellStyle name="Пояснение" xfId="33" builtinId="53" customBuiltin="1"/>
    <cellStyle name="Примечание" xfId="34" builtinId="10" customBuiltin="1"/>
    <cellStyle name="Процентный 2" xfId="35"/>
    <cellStyle name="Процентный 2 2" xfId="36"/>
    <cellStyle name="Процентный 2 3" xfId="37"/>
    <cellStyle name="Процентный 2 4" xfId="38"/>
    <cellStyle name="Процентный 2 5" xfId="39"/>
    <cellStyle name="Процентный 2 6" xfId="40"/>
    <cellStyle name="Процентный 2 7" xfId="41"/>
    <cellStyle name="Процентный 2 8" xfId="42"/>
    <cellStyle name="Процентный 2 9" xfId="43"/>
    <cellStyle name="Процентный 5" xfId="44"/>
    <cellStyle name="Связанная ячейка" xfId="45" builtinId="24" customBuiltin="1"/>
    <cellStyle name="Текст предупреждения" xfId="46" builtinId="11" customBuiltin="1"/>
    <cellStyle name="Тысячи [0]_Розподіл (2)" xfId="47"/>
    <cellStyle name="Тысячи_Розподіл (2)" xfId="48"/>
    <cellStyle name="Хороший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3"/>
  <sheetViews>
    <sheetView workbookViewId="0">
      <selection activeCell="B8" sqref="B8"/>
    </sheetView>
  </sheetViews>
  <sheetFormatPr defaultColWidth="9.109375" defaultRowHeight="15.6" x14ac:dyDescent="0.3"/>
  <cols>
    <col min="1" max="1" width="15.33203125" style="45" customWidth="1"/>
    <col min="2" max="2" width="12.109375" style="45" bestFit="1" customWidth="1"/>
    <col min="3" max="3" width="10.109375" style="45" bestFit="1" customWidth="1"/>
    <col min="4" max="5" width="9.33203125" style="45" bestFit="1" customWidth="1"/>
    <col min="6" max="6" width="10.6640625" style="45" customWidth="1"/>
    <col min="7" max="7" width="11.5546875" style="45" customWidth="1"/>
    <col min="8" max="8" width="10.109375" style="45" bestFit="1" customWidth="1"/>
    <col min="9" max="9" width="12.88671875" style="45" customWidth="1"/>
    <col min="10" max="10" width="11.5546875" style="45" customWidth="1"/>
    <col min="11" max="11" width="11" style="45" bestFit="1" customWidth="1"/>
    <col min="12" max="16384" width="9.109375" style="45"/>
  </cols>
  <sheetData>
    <row r="2" spans="1:10" x14ac:dyDescent="0.3">
      <c r="B2" s="202" t="s">
        <v>130</v>
      </c>
      <c r="C2" s="202"/>
      <c r="D2" s="202"/>
      <c r="E2" s="202"/>
      <c r="F2" s="202"/>
      <c r="G2" s="203" t="s">
        <v>122</v>
      </c>
      <c r="H2" s="203" t="s">
        <v>96</v>
      </c>
      <c r="I2" s="203" t="s">
        <v>129</v>
      </c>
      <c r="J2" s="205" t="s">
        <v>133</v>
      </c>
    </row>
    <row r="3" spans="1:10" s="46" customFormat="1" x14ac:dyDescent="0.3">
      <c r="B3" s="81" t="s">
        <v>101</v>
      </c>
      <c r="C3" s="81" t="s">
        <v>115</v>
      </c>
      <c r="D3" s="81" t="s">
        <v>102</v>
      </c>
      <c r="E3" s="81" t="s">
        <v>120</v>
      </c>
      <c r="F3" s="81" t="s">
        <v>121</v>
      </c>
      <c r="G3" s="204"/>
      <c r="H3" s="204"/>
      <c r="I3" s="204"/>
      <c r="J3" s="206"/>
    </row>
    <row r="4" spans="1:10" s="47" customFormat="1" x14ac:dyDescent="0.3">
      <c r="A4" s="47" t="s">
        <v>131</v>
      </c>
      <c r="B4" s="82" t="e">
        <f>Лист1!#REF!+Лист1!#REF!+Лист1!#REF!+Лист1!#REF!</f>
        <v>#REF!</v>
      </c>
      <c r="C4" s="82" t="e">
        <f>Лист1!#REF!</f>
        <v>#REF!</v>
      </c>
      <c r="D4" s="82" t="e">
        <f>Лист1!#REF!</f>
        <v>#REF!</v>
      </c>
      <c r="E4" s="82" t="e">
        <f>Лист1!#REF!</f>
        <v>#REF!</v>
      </c>
      <c r="F4" s="82" t="e">
        <f>Лист1!#REF!</f>
        <v>#REF!</v>
      </c>
      <c r="G4" s="82">
        <v>23322.145</v>
      </c>
      <c r="H4" s="82">
        <v>3558.1680000000001</v>
      </c>
      <c r="I4" s="82">
        <v>1000</v>
      </c>
      <c r="J4" s="83" t="e">
        <f t="shared" ref="J4" si="0">SUM(B4:H4)</f>
        <v>#REF!</v>
      </c>
    </row>
    <row r="6" spans="1:10" x14ac:dyDescent="0.3">
      <c r="A6" s="45" t="s">
        <v>134</v>
      </c>
      <c r="B6" s="85" t="e">
        <f>Лист1!#REF!+Лист1!#REF!+Лист1!#REF!+Лист1!#REF!+Лист1!#REF!+Лист1!#REF!</f>
        <v>#REF!</v>
      </c>
      <c r="C6" s="85"/>
      <c r="D6" s="85" t="e">
        <f>Лист1!#REF!+Лист1!#REF!</f>
        <v>#REF!</v>
      </c>
      <c r="E6" s="85"/>
      <c r="F6" s="85" t="e">
        <f>Лист1!#REF!+Лист1!#REF!</f>
        <v>#REF!</v>
      </c>
      <c r="G6" s="85"/>
      <c r="H6" s="85"/>
      <c r="I6" s="85"/>
      <c r="J6" s="86" t="e">
        <f t="shared" ref="J6:J10" si="1">SUM(B6:H6)</f>
        <v>#REF!</v>
      </c>
    </row>
    <row r="7" spans="1:10" x14ac:dyDescent="0.3">
      <c r="B7" s="88"/>
      <c r="C7" s="88"/>
      <c r="D7" s="88"/>
      <c r="E7" s="88"/>
      <c r="F7" s="88"/>
      <c r="G7" s="88"/>
      <c r="H7" s="88"/>
      <c r="I7" s="88"/>
      <c r="J7" s="89"/>
    </row>
    <row r="8" spans="1:10" x14ac:dyDescent="0.3">
      <c r="A8" s="45" t="s">
        <v>219</v>
      </c>
      <c r="B8" s="85" t="e">
        <f>Лист1!#REF!+Лист1!#REF!</f>
        <v>#REF!</v>
      </c>
      <c r="C8" s="85"/>
      <c r="D8" s="85" t="e">
        <f>Лист1!#REF!+Лист1!#REF!</f>
        <v>#REF!</v>
      </c>
      <c r="E8" s="85"/>
      <c r="F8" s="85" t="e">
        <f>Лист1!#REF!+Лист1!#REF!</f>
        <v>#REF!</v>
      </c>
      <c r="G8" s="85"/>
      <c r="H8" s="85"/>
      <c r="I8" s="85"/>
      <c r="J8" s="86" t="e">
        <f t="shared" ref="J8" si="2">SUM(B8:H8)</f>
        <v>#REF!</v>
      </c>
    </row>
    <row r="9" spans="1:10" x14ac:dyDescent="0.3">
      <c r="B9" s="88"/>
      <c r="C9" s="88"/>
      <c r="D9" s="88"/>
      <c r="E9" s="88"/>
      <c r="F9" s="88"/>
      <c r="G9" s="88"/>
      <c r="H9" s="88"/>
      <c r="I9" s="88"/>
      <c r="J9" s="89"/>
    </row>
    <row r="10" spans="1:10" x14ac:dyDescent="0.3">
      <c r="A10" s="45" t="s">
        <v>132</v>
      </c>
      <c r="B10" s="84" t="e">
        <f t="shared" ref="B10:I10" si="3">B4+B6</f>
        <v>#REF!</v>
      </c>
      <c r="C10" s="84" t="e">
        <f t="shared" si="3"/>
        <v>#REF!</v>
      </c>
      <c r="D10" s="84" t="e">
        <f t="shared" si="3"/>
        <v>#REF!</v>
      </c>
      <c r="E10" s="84" t="e">
        <f t="shared" si="3"/>
        <v>#REF!</v>
      </c>
      <c r="F10" s="84" t="e">
        <f t="shared" si="3"/>
        <v>#REF!</v>
      </c>
      <c r="G10" s="84">
        <f t="shared" si="3"/>
        <v>23322.145</v>
      </c>
      <c r="H10" s="84">
        <f t="shared" si="3"/>
        <v>3558.1680000000001</v>
      </c>
      <c r="I10" s="84">
        <f t="shared" si="3"/>
        <v>1000</v>
      </c>
      <c r="J10" s="83" t="e">
        <f t="shared" si="1"/>
        <v>#REF!</v>
      </c>
    </row>
    <row r="13" spans="1:10" x14ac:dyDescent="0.3">
      <c r="B13" s="87"/>
    </row>
  </sheetData>
  <mergeCells count="5">
    <mergeCell ref="B2:F2"/>
    <mergeCell ref="G2:G3"/>
    <mergeCell ref="H2:H3"/>
    <mergeCell ref="I2:I3"/>
    <mergeCell ref="J2:J3"/>
  </mergeCells>
  <phoneticPr fontId="1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54"/>
  <sheetViews>
    <sheetView tabSelected="1" zoomScale="85" zoomScaleNormal="85" zoomScaleSheetLayoutView="75" workbookViewId="0">
      <selection activeCell="B67" sqref="B67"/>
    </sheetView>
  </sheetViews>
  <sheetFormatPr defaultColWidth="9.109375" defaultRowHeight="14.25" customHeight="1" x14ac:dyDescent="0.3"/>
  <cols>
    <col min="1" max="1" width="20.44140625" style="2" customWidth="1"/>
    <col min="2" max="2" width="44.33203125" style="2" customWidth="1"/>
    <col min="3" max="3" width="21.44140625" style="2" customWidth="1"/>
    <col min="4" max="4" width="12.5546875" style="2" customWidth="1"/>
    <col min="5" max="5" width="11.33203125" style="2" customWidth="1"/>
    <col min="6" max="7" width="10.5546875" style="2" customWidth="1"/>
    <col min="8" max="8" width="10.6640625" style="2" customWidth="1"/>
    <col min="9" max="16384" width="9.109375" style="2"/>
  </cols>
  <sheetData>
    <row r="1" spans="1:8" ht="15.75" customHeight="1" x14ac:dyDescent="0.35">
      <c r="E1" s="1" t="s">
        <v>254</v>
      </c>
      <c r="F1" s="1"/>
    </row>
    <row r="2" spans="1:8" ht="15.75" customHeight="1" x14ac:dyDescent="0.35">
      <c r="E2" s="1" t="s">
        <v>252</v>
      </c>
      <c r="F2" s="1"/>
    </row>
    <row r="3" spans="1:8" ht="15.75" customHeight="1" x14ac:dyDescent="0.35">
      <c r="E3" s="1" t="s">
        <v>251</v>
      </c>
      <c r="F3" s="1"/>
    </row>
    <row r="4" spans="1:8" ht="15.75" customHeight="1" x14ac:dyDescent="0.35">
      <c r="E4" s="1" t="s">
        <v>253</v>
      </c>
      <c r="F4" s="1"/>
    </row>
    <row r="5" spans="1:8" ht="15.75" customHeight="1" x14ac:dyDescent="0.35">
      <c r="A5" s="1"/>
    </row>
    <row r="6" spans="1:8" ht="15.75" customHeight="1" x14ac:dyDescent="0.35">
      <c r="A6" s="220" t="s">
        <v>65</v>
      </c>
      <c r="B6" s="220"/>
      <c r="C6" s="220"/>
      <c r="D6" s="220"/>
      <c r="E6" s="220"/>
      <c r="F6" s="220"/>
      <c r="G6" s="220"/>
      <c r="H6" s="220"/>
    </row>
    <row r="7" spans="1:8" ht="15.75" customHeight="1" x14ac:dyDescent="0.35">
      <c r="A7" s="220" t="s">
        <v>89</v>
      </c>
      <c r="B7" s="220"/>
      <c r="C7" s="220"/>
      <c r="D7" s="220"/>
      <c r="E7" s="220"/>
      <c r="F7" s="220"/>
      <c r="G7" s="220"/>
      <c r="H7" s="220"/>
    </row>
    <row r="8" spans="1:8" ht="15.75" customHeight="1" x14ac:dyDescent="0.35">
      <c r="A8" s="221" t="s">
        <v>0</v>
      </c>
      <c r="B8" s="221"/>
      <c r="C8" s="221"/>
      <c r="D8" s="221"/>
      <c r="E8" s="221"/>
      <c r="F8" s="221"/>
      <c r="G8" s="221"/>
      <c r="H8" s="221"/>
    </row>
    <row r="9" spans="1:8" s="13" customFormat="1" ht="18" customHeight="1" x14ac:dyDescent="0.25">
      <c r="A9" s="210" t="s">
        <v>1</v>
      </c>
      <c r="B9" s="210" t="s">
        <v>2</v>
      </c>
      <c r="C9" s="210" t="s">
        <v>3</v>
      </c>
      <c r="D9" s="210" t="s">
        <v>4</v>
      </c>
      <c r="E9" s="210" t="s">
        <v>5</v>
      </c>
      <c r="F9" s="210"/>
      <c r="G9" s="210"/>
      <c r="H9" s="210"/>
    </row>
    <row r="10" spans="1:8" s="13" customFormat="1" ht="18" customHeight="1" x14ac:dyDescent="0.25">
      <c r="A10" s="210"/>
      <c r="B10" s="210"/>
      <c r="C10" s="210"/>
      <c r="D10" s="210"/>
      <c r="E10" s="210" t="s">
        <v>6</v>
      </c>
      <c r="F10" s="207" t="s">
        <v>7</v>
      </c>
      <c r="G10" s="222"/>
      <c r="H10" s="223"/>
    </row>
    <row r="11" spans="1:8" s="13" customFormat="1" ht="18" customHeight="1" x14ac:dyDescent="0.25">
      <c r="A11" s="210"/>
      <c r="B11" s="210"/>
      <c r="C11" s="210"/>
      <c r="D11" s="210"/>
      <c r="E11" s="210"/>
      <c r="F11" s="53">
        <v>2013</v>
      </c>
      <c r="G11" s="53">
        <v>2014</v>
      </c>
      <c r="H11" s="49">
        <v>2015</v>
      </c>
    </row>
    <row r="12" spans="1:8" s="13" customFormat="1" ht="14.25" customHeight="1" x14ac:dyDescent="0.25">
      <c r="A12" s="75">
        <v>1</v>
      </c>
      <c r="B12" s="75">
        <v>2</v>
      </c>
      <c r="C12" s="75">
        <v>3</v>
      </c>
      <c r="D12" s="75">
        <v>4</v>
      </c>
      <c r="E12" s="75">
        <v>5</v>
      </c>
      <c r="F12" s="75">
        <v>6</v>
      </c>
      <c r="G12" s="75">
        <v>7</v>
      </c>
      <c r="H12" s="75">
        <v>8</v>
      </c>
    </row>
    <row r="13" spans="1:8" s="13" customFormat="1" ht="14.4" customHeight="1" x14ac:dyDescent="0.25">
      <c r="A13" s="208" t="s">
        <v>8</v>
      </c>
      <c r="B13" s="210" t="s">
        <v>9</v>
      </c>
      <c r="C13" s="215" t="s">
        <v>70</v>
      </c>
      <c r="D13" s="207" t="s">
        <v>15</v>
      </c>
      <c r="E13" s="56">
        <v>8</v>
      </c>
      <c r="F13" s="54">
        <v>2</v>
      </c>
      <c r="G13" s="54">
        <v>6</v>
      </c>
      <c r="H13" s="59"/>
    </row>
    <row r="14" spans="1:8" s="13" customFormat="1" ht="14.4" customHeight="1" x14ac:dyDescent="0.25">
      <c r="A14" s="209"/>
      <c r="B14" s="210"/>
      <c r="C14" s="215"/>
      <c r="D14" s="207"/>
      <c r="E14" s="57" t="s">
        <v>106</v>
      </c>
      <c r="F14" s="55" t="s">
        <v>123</v>
      </c>
      <c r="G14" s="55" t="s">
        <v>106</v>
      </c>
      <c r="H14" s="60"/>
    </row>
    <row r="15" spans="1:8" s="13" customFormat="1" ht="14.4" customHeight="1" x14ac:dyDescent="0.25">
      <c r="A15" s="209"/>
      <c r="B15" s="210"/>
      <c r="C15" s="215"/>
      <c r="D15" s="207"/>
      <c r="E15" s="58" t="s">
        <v>10</v>
      </c>
      <c r="F15" s="42" t="s">
        <v>10</v>
      </c>
      <c r="G15" s="42" t="s">
        <v>10</v>
      </c>
      <c r="H15" s="61"/>
    </row>
    <row r="16" spans="1:8" s="13" customFormat="1" ht="43.8" customHeight="1" x14ac:dyDescent="0.25">
      <c r="A16" s="209"/>
      <c r="B16" s="17" t="s">
        <v>85</v>
      </c>
      <c r="C16" s="21" t="s">
        <v>71</v>
      </c>
      <c r="D16" s="17" t="s">
        <v>15</v>
      </c>
      <c r="E16" s="62">
        <v>7948.3680000000013</v>
      </c>
      <c r="F16" s="62">
        <v>1040.43</v>
      </c>
      <c r="G16" s="62">
        <v>4303.0580000000009</v>
      </c>
      <c r="H16" s="62">
        <v>2604.88</v>
      </c>
    </row>
    <row r="17" spans="1:8" s="13" customFormat="1" ht="43.8" hidden="1" customHeight="1" x14ac:dyDescent="0.25">
      <c r="A17" s="209"/>
      <c r="B17" s="17" t="s">
        <v>124</v>
      </c>
      <c r="C17" s="21" t="s">
        <v>71</v>
      </c>
      <c r="D17" s="17" t="s">
        <v>15</v>
      </c>
      <c r="E17" s="62">
        <v>1.1368683772161603E-13</v>
      </c>
      <c r="F17" s="62"/>
      <c r="G17" s="62"/>
      <c r="H17" s="62">
        <v>1.1368683772161603E-13</v>
      </c>
    </row>
    <row r="18" spans="1:8" s="13" customFormat="1" ht="67.2" customHeight="1" x14ac:dyDescent="0.25">
      <c r="A18" s="209"/>
      <c r="B18" s="17" t="s">
        <v>11</v>
      </c>
      <c r="C18" s="21" t="s">
        <v>71</v>
      </c>
      <c r="D18" s="21" t="s">
        <v>12</v>
      </c>
      <c r="E18" s="62">
        <v>0</v>
      </c>
      <c r="F18" s="63"/>
      <c r="G18" s="63"/>
      <c r="H18" s="63"/>
    </row>
    <row r="19" spans="1:8" s="13" customFormat="1" ht="81" customHeight="1" x14ac:dyDescent="0.25">
      <c r="A19" s="209"/>
      <c r="B19" s="17" t="s">
        <v>92</v>
      </c>
      <c r="C19" s="21" t="s">
        <v>71</v>
      </c>
      <c r="D19" s="17" t="s">
        <v>15</v>
      </c>
      <c r="E19" s="62">
        <v>315.03800000000001</v>
      </c>
      <c r="F19" s="63">
        <v>315.03800000000001</v>
      </c>
      <c r="G19" s="63"/>
      <c r="H19" s="63"/>
    </row>
    <row r="20" spans="1:8" s="13" customFormat="1" ht="16.2" customHeight="1" x14ac:dyDescent="0.25">
      <c r="A20" s="37" t="s">
        <v>16</v>
      </c>
      <c r="B20" s="18"/>
      <c r="C20" s="21"/>
      <c r="D20" s="17"/>
      <c r="E20" s="64">
        <v>8263.4060000000009</v>
      </c>
      <c r="F20" s="64">
        <v>1355.4680000000001</v>
      </c>
      <c r="G20" s="64">
        <v>4303.0580000000009</v>
      </c>
      <c r="H20" s="64">
        <v>2604.88</v>
      </c>
    </row>
    <row r="21" spans="1:8" s="13" customFormat="1" ht="78.599999999999994" customHeight="1" x14ac:dyDescent="0.25">
      <c r="A21" s="20" t="s">
        <v>88</v>
      </c>
      <c r="B21" s="36" t="s">
        <v>14</v>
      </c>
      <c r="C21" s="21" t="s">
        <v>71</v>
      </c>
      <c r="D21" s="17" t="s">
        <v>15</v>
      </c>
      <c r="E21" s="62">
        <v>45047.834999999992</v>
      </c>
      <c r="F21" s="63">
        <v>13034.630999999998</v>
      </c>
      <c r="G21" s="63">
        <v>13603.188</v>
      </c>
      <c r="H21" s="63">
        <v>18410.016</v>
      </c>
    </row>
    <row r="22" spans="1:8" s="13" customFormat="1" ht="63" customHeight="1" x14ac:dyDescent="0.25">
      <c r="A22" s="76"/>
      <c r="B22" s="36" t="s">
        <v>118</v>
      </c>
      <c r="C22" s="21" t="s">
        <v>71</v>
      </c>
      <c r="D22" s="17" t="s">
        <v>15</v>
      </c>
      <c r="E22" s="62">
        <v>6232.6260000000002</v>
      </c>
      <c r="F22" s="63"/>
      <c r="G22" s="63">
        <v>2377.5160000000001</v>
      </c>
      <c r="H22" s="63">
        <v>3855.1099999999997</v>
      </c>
    </row>
    <row r="23" spans="1:8" s="13" customFormat="1" ht="48.75" customHeight="1" x14ac:dyDescent="0.25">
      <c r="A23" s="43"/>
      <c r="B23" s="36" t="s">
        <v>95</v>
      </c>
      <c r="C23" s="21" t="s">
        <v>71</v>
      </c>
      <c r="D23" s="17" t="s">
        <v>15</v>
      </c>
      <c r="E23" s="62">
        <v>126.262</v>
      </c>
      <c r="F23" s="63"/>
      <c r="G23" s="63">
        <v>59.25</v>
      </c>
      <c r="H23" s="63">
        <v>67.012</v>
      </c>
    </row>
    <row r="24" spans="1:8" s="52" customFormat="1" ht="15" customHeight="1" x14ac:dyDescent="0.25">
      <c r="A24" s="44" t="s">
        <v>16</v>
      </c>
      <c r="B24" s="18"/>
      <c r="C24" s="21"/>
      <c r="D24" s="17"/>
      <c r="E24" s="64">
        <v>51406.722999999998</v>
      </c>
      <c r="F24" s="64">
        <v>13034.630999999998</v>
      </c>
      <c r="G24" s="64">
        <v>16039.954</v>
      </c>
      <c r="H24" s="64">
        <v>22332.137999999999</v>
      </c>
    </row>
    <row r="25" spans="1:8" s="52" customFormat="1" ht="79.2" customHeight="1" x14ac:dyDescent="0.25">
      <c r="A25" s="43" t="s">
        <v>214</v>
      </c>
      <c r="B25" s="17" t="s">
        <v>215</v>
      </c>
      <c r="C25" s="21" t="s">
        <v>216</v>
      </c>
      <c r="D25" s="17" t="s">
        <v>15</v>
      </c>
      <c r="E25" s="62">
        <v>3458.8</v>
      </c>
      <c r="F25" s="64"/>
      <c r="G25" s="64"/>
      <c r="H25" s="63">
        <v>3458.8</v>
      </c>
    </row>
    <row r="26" spans="1:8" s="52" customFormat="1" ht="15.75" customHeight="1" x14ac:dyDescent="0.25">
      <c r="A26" s="19" t="s">
        <v>16</v>
      </c>
      <c r="B26" s="18"/>
      <c r="C26" s="21"/>
      <c r="D26" s="17"/>
      <c r="E26" s="64">
        <v>3458.8</v>
      </c>
      <c r="F26" s="64">
        <v>0</v>
      </c>
      <c r="G26" s="64">
        <v>0</v>
      </c>
      <c r="H26" s="64">
        <v>3458.8</v>
      </c>
    </row>
    <row r="27" spans="1:8" s="52" customFormat="1" ht="94.8" customHeight="1" x14ac:dyDescent="0.25">
      <c r="A27" s="20" t="s">
        <v>116</v>
      </c>
      <c r="B27" s="17" t="s">
        <v>94</v>
      </c>
      <c r="C27" s="21" t="s">
        <v>71</v>
      </c>
      <c r="D27" s="17" t="s">
        <v>15</v>
      </c>
      <c r="E27" s="62">
        <v>443.04500000000002</v>
      </c>
      <c r="F27" s="63">
        <v>443.04500000000002</v>
      </c>
      <c r="G27" s="63"/>
      <c r="H27" s="63"/>
    </row>
    <row r="28" spans="1:8" s="13" customFormat="1" ht="15.75" customHeight="1" x14ac:dyDescent="0.25">
      <c r="A28" s="19" t="s">
        <v>16</v>
      </c>
      <c r="B28" s="18"/>
      <c r="C28" s="21"/>
      <c r="D28" s="17"/>
      <c r="E28" s="64">
        <v>443.04500000000002</v>
      </c>
      <c r="F28" s="64">
        <v>443.04500000000002</v>
      </c>
      <c r="G28" s="64">
        <v>0</v>
      </c>
      <c r="H28" s="64">
        <v>0</v>
      </c>
    </row>
    <row r="29" spans="1:8" s="13" customFormat="1" ht="100.8" customHeight="1" x14ac:dyDescent="0.25">
      <c r="A29" s="20" t="s">
        <v>135</v>
      </c>
      <c r="B29" s="17" t="s">
        <v>84</v>
      </c>
      <c r="C29" s="21" t="s">
        <v>71</v>
      </c>
      <c r="D29" s="17" t="s">
        <v>15</v>
      </c>
      <c r="E29" s="63">
        <v>859.23</v>
      </c>
      <c r="F29" s="63">
        <v>47.984000000000002</v>
      </c>
      <c r="G29" s="63">
        <v>146.11599999999999</v>
      </c>
      <c r="H29" s="63">
        <v>665.13</v>
      </c>
    </row>
    <row r="30" spans="1:8" s="13" customFormat="1" ht="15.6" customHeight="1" x14ac:dyDescent="0.25">
      <c r="A30" s="19" t="s">
        <v>16</v>
      </c>
      <c r="B30" s="18"/>
      <c r="C30" s="21"/>
      <c r="D30" s="17"/>
      <c r="E30" s="64">
        <v>859.23</v>
      </c>
      <c r="F30" s="64">
        <v>47.984000000000002</v>
      </c>
      <c r="G30" s="64">
        <v>146.11599999999999</v>
      </c>
      <c r="H30" s="64">
        <v>665.13</v>
      </c>
    </row>
    <row r="31" spans="1:8" s="13" customFormat="1" ht="63.75" customHeight="1" x14ac:dyDescent="0.25">
      <c r="A31" s="146" t="s">
        <v>212</v>
      </c>
      <c r="B31" s="36" t="s">
        <v>18</v>
      </c>
      <c r="C31" s="21" t="s">
        <v>72</v>
      </c>
      <c r="D31" s="17" t="s">
        <v>15</v>
      </c>
      <c r="E31" s="63">
        <v>2910.5120000000002</v>
      </c>
      <c r="F31" s="63">
        <v>876.88199999999995</v>
      </c>
      <c r="G31" s="63">
        <v>1013.6300000000001</v>
      </c>
      <c r="H31" s="63">
        <v>1020</v>
      </c>
    </row>
    <row r="32" spans="1:8" s="13" customFormat="1" ht="45" customHeight="1" x14ac:dyDescent="0.25">
      <c r="A32" s="143" t="s">
        <v>213</v>
      </c>
      <c r="B32" s="134" t="s">
        <v>67</v>
      </c>
      <c r="C32" s="130" t="s">
        <v>71</v>
      </c>
      <c r="D32" s="132" t="s">
        <v>15</v>
      </c>
      <c r="E32" s="62">
        <v>235.065</v>
      </c>
      <c r="F32" s="65">
        <v>235.065</v>
      </c>
      <c r="G32" s="63"/>
      <c r="H32" s="63"/>
    </row>
    <row r="33" spans="1:8" s="13" customFormat="1" ht="108" customHeight="1" x14ac:dyDescent="0.25">
      <c r="A33" s="145"/>
      <c r="B33" s="134" t="s">
        <v>110</v>
      </c>
      <c r="C33" s="130" t="s">
        <v>71</v>
      </c>
      <c r="D33" s="132" t="s">
        <v>15</v>
      </c>
      <c r="E33" s="62">
        <v>6136.1080000000002</v>
      </c>
      <c r="F33" s="65"/>
      <c r="G33" s="63">
        <v>2806.1080000000002</v>
      </c>
      <c r="H33" s="63">
        <v>3330</v>
      </c>
    </row>
    <row r="34" spans="1:8" s="13" customFormat="1" ht="48.6" customHeight="1" x14ac:dyDescent="0.25">
      <c r="A34" s="145"/>
      <c r="B34" s="134" t="s">
        <v>19</v>
      </c>
      <c r="C34" s="130" t="s">
        <v>71</v>
      </c>
      <c r="D34" s="132" t="s">
        <v>15</v>
      </c>
      <c r="E34" s="62">
        <v>4529.5919999999996</v>
      </c>
      <c r="F34" s="65">
        <v>1419.4639999999999</v>
      </c>
      <c r="G34" s="63">
        <v>1433.788</v>
      </c>
      <c r="H34" s="63">
        <v>1676.34</v>
      </c>
    </row>
    <row r="35" spans="1:8" s="13" customFormat="1" ht="48" customHeight="1" x14ac:dyDescent="0.25">
      <c r="A35" s="144"/>
      <c r="B35" s="134" t="s">
        <v>113</v>
      </c>
      <c r="C35" s="130" t="s">
        <v>71</v>
      </c>
      <c r="D35" s="132" t="s">
        <v>15</v>
      </c>
      <c r="E35" s="62">
        <v>42.75</v>
      </c>
      <c r="F35" s="65"/>
      <c r="G35" s="63">
        <v>42.75</v>
      </c>
      <c r="H35" s="63">
        <v>0</v>
      </c>
    </row>
    <row r="36" spans="1:8" s="13" customFormat="1" ht="16.2" customHeight="1" x14ac:dyDescent="0.25">
      <c r="A36" s="48" t="s">
        <v>16</v>
      </c>
      <c r="B36" s="10"/>
      <c r="C36" s="130"/>
      <c r="D36" s="132"/>
      <c r="E36" s="66">
        <v>13854.027000000002</v>
      </c>
      <c r="F36" s="66">
        <v>2531.4110000000001</v>
      </c>
      <c r="G36" s="66">
        <v>5296.2759999999998</v>
      </c>
      <c r="H36" s="66">
        <v>6026.34</v>
      </c>
    </row>
    <row r="37" spans="1:8" s="13" customFormat="1" ht="52.2" customHeight="1" x14ac:dyDescent="0.25">
      <c r="A37" s="208" t="s">
        <v>20</v>
      </c>
      <c r="B37" s="134" t="s">
        <v>21</v>
      </c>
      <c r="C37" s="130" t="s">
        <v>71</v>
      </c>
      <c r="D37" s="132" t="s">
        <v>15</v>
      </c>
      <c r="E37" s="63">
        <v>527.78200000000004</v>
      </c>
      <c r="F37" s="65">
        <v>184.73400000000001</v>
      </c>
      <c r="G37" s="63">
        <v>160.97999999999999</v>
      </c>
      <c r="H37" s="63">
        <v>182.06800000000001</v>
      </c>
    </row>
    <row r="38" spans="1:8" s="13" customFormat="1" ht="81" customHeight="1" x14ac:dyDescent="0.25">
      <c r="A38" s="216"/>
      <c r="B38" s="134" t="s">
        <v>22</v>
      </c>
      <c r="C38" s="130" t="s">
        <v>73</v>
      </c>
      <c r="D38" s="132" t="s">
        <v>15</v>
      </c>
      <c r="E38" s="62">
        <v>2517.806</v>
      </c>
      <c r="F38" s="65">
        <v>683.077</v>
      </c>
      <c r="G38" s="63">
        <v>858.51900000000001</v>
      </c>
      <c r="H38" s="63">
        <v>976.21</v>
      </c>
    </row>
    <row r="39" spans="1:8" s="13" customFormat="1" ht="15.6" customHeight="1" x14ac:dyDescent="0.25">
      <c r="A39" s="48" t="s">
        <v>16</v>
      </c>
      <c r="B39" s="10"/>
      <c r="C39" s="130"/>
      <c r="D39" s="132"/>
      <c r="E39" s="66">
        <v>3045.5880000000002</v>
      </c>
      <c r="F39" s="66">
        <v>867.81100000000004</v>
      </c>
      <c r="G39" s="66">
        <v>1019.499</v>
      </c>
      <c r="H39" s="66">
        <v>1158.278</v>
      </c>
    </row>
    <row r="40" spans="1:8" s="13" customFormat="1" ht="94.5" customHeight="1" x14ac:dyDescent="0.25">
      <c r="A40" s="146" t="s">
        <v>23</v>
      </c>
      <c r="B40" s="134" t="s">
        <v>24</v>
      </c>
      <c r="C40" s="130" t="s">
        <v>74</v>
      </c>
      <c r="D40" s="132" t="s">
        <v>15</v>
      </c>
      <c r="E40" s="63">
        <v>37138.371000000006</v>
      </c>
      <c r="F40" s="65">
        <v>12907.251000000002</v>
      </c>
      <c r="G40" s="63">
        <v>7624.1229999999996</v>
      </c>
      <c r="H40" s="63">
        <v>16606.997000000003</v>
      </c>
    </row>
    <row r="41" spans="1:8" s="13" customFormat="1" ht="92.25" customHeight="1" x14ac:dyDescent="0.25">
      <c r="A41" s="133"/>
      <c r="B41" s="134" t="s">
        <v>25</v>
      </c>
      <c r="C41" s="130" t="s">
        <v>74</v>
      </c>
      <c r="D41" s="132" t="s">
        <v>15</v>
      </c>
      <c r="E41" s="62">
        <v>22210.338</v>
      </c>
      <c r="F41" s="65">
        <v>2562.4530000000004</v>
      </c>
      <c r="G41" s="63">
        <v>3884.8999999999996</v>
      </c>
      <c r="H41" s="63">
        <v>15762.985000000001</v>
      </c>
    </row>
    <row r="42" spans="1:8" s="13" customFormat="1" ht="94.2" customHeight="1" x14ac:dyDescent="0.25">
      <c r="A42" s="133"/>
      <c r="B42" s="134" t="s">
        <v>117</v>
      </c>
      <c r="C42" s="130" t="s">
        <v>103</v>
      </c>
      <c r="D42" s="132" t="s">
        <v>15</v>
      </c>
      <c r="E42" s="62">
        <v>140</v>
      </c>
      <c r="F42" s="65">
        <v>140</v>
      </c>
      <c r="G42" s="65"/>
      <c r="H42" s="65"/>
    </row>
    <row r="43" spans="1:8" s="13" customFormat="1" ht="46.5" customHeight="1" x14ac:dyDescent="0.25">
      <c r="A43" s="133"/>
      <c r="B43" s="217" t="s">
        <v>91</v>
      </c>
      <c r="C43" s="130" t="s">
        <v>71</v>
      </c>
      <c r="D43" s="132" t="s">
        <v>15</v>
      </c>
      <c r="E43" s="62">
        <v>33994.192000000003</v>
      </c>
      <c r="F43" s="63">
        <v>2481.4080000000004</v>
      </c>
      <c r="G43" s="63">
        <v>6893.6330000000007</v>
      </c>
      <c r="H43" s="63">
        <v>24619.151000000002</v>
      </c>
    </row>
    <row r="44" spans="1:8" s="52" customFormat="1" ht="75" customHeight="1" x14ac:dyDescent="0.25">
      <c r="A44" s="136"/>
      <c r="B44" s="218"/>
      <c r="C44" s="130" t="s">
        <v>71</v>
      </c>
      <c r="D44" s="132" t="s">
        <v>126</v>
      </c>
      <c r="E44" s="62">
        <v>1843.9670000000001</v>
      </c>
      <c r="F44" s="63">
        <v>541.57100000000003</v>
      </c>
      <c r="G44" s="63">
        <v>585.21600000000001</v>
      </c>
      <c r="H44" s="63">
        <v>717.18000000000006</v>
      </c>
    </row>
    <row r="45" spans="1:8" s="52" customFormat="1" ht="64.2" customHeight="1" x14ac:dyDescent="0.25">
      <c r="A45" s="136"/>
      <c r="B45" s="219"/>
      <c r="C45" s="130" t="s">
        <v>71</v>
      </c>
      <c r="D45" s="132" t="s">
        <v>127</v>
      </c>
      <c r="E45" s="62">
        <v>32150.225000000002</v>
      </c>
      <c r="F45" s="63">
        <v>1939.8370000000002</v>
      </c>
      <c r="G45" s="63">
        <v>6308.4170000000004</v>
      </c>
      <c r="H45" s="63">
        <v>23901.971000000001</v>
      </c>
    </row>
    <row r="46" spans="1:8" s="13" customFormat="1" ht="49.2" customHeight="1" x14ac:dyDescent="0.25">
      <c r="A46" s="131"/>
      <c r="B46" s="134" t="s">
        <v>26</v>
      </c>
      <c r="C46" s="130" t="s">
        <v>71</v>
      </c>
      <c r="D46" s="132" t="s">
        <v>15</v>
      </c>
      <c r="E46" s="62">
        <v>574.6</v>
      </c>
      <c r="F46" s="65">
        <v>574.6</v>
      </c>
      <c r="G46" s="63"/>
      <c r="H46" s="63"/>
    </row>
    <row r="47" spans="1:8" s="13" customFormat="1" ht="49.2" customHeight="1" x14ac:dyDescent="0.25">
      <c r="A47" s="135"/>
      <c r="B47" s="134" t="s">
        <v>28</v>
      </c>
      <c r="C47" s="130" t="s">
        <v>71</v>
      </c>
      <c r="D47" s="132" t="s">
        <v>27</v>
      </c>
      <c r="E47" s="63">
        <v>382.6</v>
      </c>
      <c r="F47" s="65">
        <v>382.6</v>
      </c>
      <c r="G47" s="65"/>
      <c r="H47" s="65"/>
    </row>
    <row r="48" spans="1:8" s="13" customFormat="1" ht="16.2" customHeight="1" x14ac:dyDescent="0.25">
      <c r="A48" s="12" t="s">
        <v>16</v>
      </c>
      <c r="B48" s="10"/>
      <c r="C48" s="22"/>
      <c r="D48" s="10"/>
      <c r="E48" s="66">
        <v>94440.101000000024</v>
      </c>
      <c r="F48" s="66">
        <v>19048.311999999998</v>
      </c>
      <c r="G48" s="66">
        <v>18402.655999999999</v>
      </c>
      <c r="H48" s="66">
        <v>56989.133000000002</v>
      </c>
    </row>
    <row r="49" spans="1:8" s="13" customFormat="1" ht="46.5" customHeight="1" x14ac:dyDescent="0.25">
      <c r="A49" s="135"/>
      <c r="B49" s="134" t="s">
        <v>29</v>
      </c>
      <c r="C49" s="130" t="s">
        <v>71</v>
      </c>
      <c r="D49" s="132" t="s">
        <v>27</v>
      </c>
      <c r="E49" s="62">
        <v>12821.231999999998</v>
      </c>
      <c r="F49" s="65">
        <v>6744.3819999999996</v>
      </c>
      <c r="G49" s="65">
        <v>3924.326</v>
      </c>
      <c r="H49" s="65">
        <v>2152.5239999999999</v>
      </c>
    </row>
    <row r="50" spans="1:8" s="13" customFormat="1" ht="16.2" customHeight="1" x14ac:dyDescent="0.25">
      <c r="A50" s="41" t="s">
        <v>16</v>
      </c>
      <c r="B50" s="10"/>
      <c r="C50" s="22"/>
      <c r="D50" s="10"/>
      <c r="E50" s="66">
        <v>12821.231999999998</v>
      </c>
      <c r="F50" s="66">
        <v>6744.3819999999996</v>
      </c>
      <c r="G50" s="66">
        <v>3924.326</v>
      </c>
      <c r="H50" s="66">
        <v>2152.5239999999999</v>
      </c>
    </row>
    <row r="51" spans="1:8" s="13" customFormat="1" ht="17.399999999999999" customHeight="1" x14ac:dyDescent="0.25">
      <c r="A51" s="212" t="s">
        <v>128</v>
      </c>
      <c r="B51" s="213"/>
      <c r="C51" s="213"/>
      <c r="D51" s="214"/>
      <c r="E51" s="64">
        <v>182515.30199999997</v>
      </c>
      <c r="F51" s="64">
        <v>44073.043999999987</v>
      </c>
      <c r="G51" s="64">
        <v>45207.558999999994</v>
      </c>
      <c r="H51" s="64">
        <v>93234.699000000008</v>
      </c>
    </row>
    <row r="52" spans="1:8" ht="14.25" customHeight="1" x14ac:dyDescent="0.25">
      <c r="E52" s="34"/>
      <c r="F52" s="34"/>
      <c r="G52" s="51"/>
      <c r="H52" s="51"/>
    </row>
    <row r="54" spans="1:8" s="1" customFormat="1" ht="16.5" customHeight="1" x14ac:dyDescent="0.35">
      <c r="A54" s="3" t="s">
        <v>68</v>
      </c>
      <c r="G54" s="211" t="s">
        <v>69</v>
      </c>
      <c r="H54" s="211"/>
    </row>
  </sheetData>
  <mergeCells count="18">
    <mergeCell ref="A6:H6"/>
    <mergeCell ref="A7:H7"/>
    <mergeCell ref="A8:H8"/>
    <mergeCell ref="E9:H9"/>
    <mergeCell ref="F10:H10"/>
    <mergeCell ref="A9:A11"/>
    <mergeCell ref="B9:B11"/>
    <mergeCell ref="C9:C11"/>
    <mergeCell ref="E10:E11"/>
    <mergeCell ref="D9:D11"/>
    <mergeCell ref="D13:D15"/>
    <mergeCell ref="A13:A19"/>
    <mergeCell ref="B13:B15"/>
    <mergeCell ref="G54:H54"/>
    <mergeCell ref="A51:D51"/>
    <mergeCell ref="C13:C15"/>
    <mergeCell ref="A37:A38"/>
    <mergeCell ref="B43:B45"/>
  </mergeCells>
  <phoneticPr fontId="10" type="noConversion"/>
  <pageMargins left="1.1811023622047245" right="0.39370078740157483" top="1.1811023622047245" bottom="0.39370078740157483" header="0.51181102362204722" footer="0.51181102362204722"/>
  <pageSetup paperSize="9" scale="92" fitToHeight="5" orientation="landscape" r:id="rId1"/>
  <headerFooter alignWithMargins="0">
    <oddHeader>&amp;C&amp;P</oddHeader>
  </headerFooter>
  <rowBreaks count="2" manualBreakCount="2">
    <brk id="40" max="7" man="1"/>
    <brk id="4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zoomScale="85" workbookViewId="0">
      <selection activeCell="C32" sqref="C32"/>
    </sheetView>
  </sheetViews>
  <sheetFormatPr defaultColWidth="9.109375" defaultRowHeight="14.25" customHeight="1" x14ac:dyDescent="0.25"/>
  <cols>
    <col min="1" max="1" width="52.5546875" style="4" customWidth="1"/>
    <col min="2" max="5" width="21.109375" style="4" customWidth="1"/>
    <col min="6" max="16384" width="9.109375" style="4"/>
  </cols>
  <sheetData>
    <row r="1" spans="1:5" ht="15" customHeight="1" x14ac:dyDescent="0.35">
      <c r="D1" s="3" t="s">
        <v>31</v>
      </c>
    </row>
    <row r="2" spans="1:5" ht="15" customHeight="1" x14ac:dyDescent="0.35">
      <c r="D2" s="5" t="s">
        <v>32</v>
      </c>
    </row>
    <row r="3" spans="1:5" ht="15" customHeight="1" x14ac:dyDescent="0.35">
      <c r="D3" s="5" t="s">
        <v>33</v>
      </c>
    </row>
    <row r="4" spans="1:5" ht="15" customHeight="1" x14ac:dyDescent="0.35">
      <c r="D4" s="5" t="s">
        <v>0</v>
      </c>
    </row>
    <row r="5" spans="1:5" ht="15" customHeight="1" x14ac:dyDescent="0.3">
      <c r="A5" s="6"/>
    </row>
    <row r="6" spans="1:5" ht="15" customHeight="1" x14ac:dyDescent="0.3">
      <c r="A6" s="6"/>
    </row>
    <row r="7" spans="1:5" ht="16.5" customHeight="1" x14ac:dyDescent="0.35">
      <c r="A7" s="220" t="s">
        <v>34</v>
      </c>
      <c r="B7" s="220"/>
      <c r="C7" s="220"/>
      <c r="D7" s="220"/>
      <c r="E7" s="220"/>
    </row>
    <row r="8" spans="1:5" ht="16.5" customHeight="1" x14ac:dyDescent="0.35">
      <c r="A8" s="224" t="s">
        <v>35</v>
      </c>
      <c r="B8" s="224"/>
      <c r="C8" s="224"/>
      <c r="D8" s="224"/>
      <c r="E8" s="224"/>
    </row>
    <row r="9" spans="1:5" ht="16.5" customHeight="1" x14ac:dyDescent="0.35">
      <c r="A9" s="224" t="s">
        <v>0</v>
      </c>
      <c r="B9" s="224"/>
      <c r="C9" s="224"/>
      <c r="D9" s="224"/>
      <c r="E9" s="224"/>
    </row>
    <row r="10" spans="1:5" ht="15" customHeight="1" x14ac:dyDescent="0.35">
      <c r="A10" s="3"/>
    </row>
    <row r="11" spans="1:5" ht="15" customHeight="1" x14ac:dyDescent="0.35">
      <c r="A11" s="3"/>
    </row>
    <row r="12" spans="1:5" s="8" customFormat="1" ht="26.25" customHeight="1" x14ac:dyDescent="0.25">
      <c r="A12" s="215"/>
      <c r="B12" s="215" t="s">
        <v>36</v>
      </c>
      <c r="C12" s="215" t="s">
        <v>37</v>
      </c>
      <c r="D12" s="215"/>
      <c r="E12" s="215"/>
    </row>
    <row r="13" spans="1:5" s="8" customFormat="1" ht="26.25" customHeight="1" x14ac:dyDescent="0.25">
      <c r="A13" s="215"/>
      <c r="B13" s="215"/>
      <c r="C13" s="9">
        <v>2013</v>
      </c>
      <c r="D13" s="9">
        <v>2014</v>
      </c>
      <c r="E13" s="14">
        <v>2015</v>
      </c>
    </row>
    <row r="14" spans="1:5" s="8" customFormat="1" ht="18" customHeight="1" x14ac:dyDescent="0.25">
      <c r="A14" s="14">
        <v>1</v>
      </c>
      <c r="B14" s="14">
        <v>2</v>
      </c>
      <c r="C14" s="14">
        <v>3</v>
      </c>
      <c r="D14" s="14">
        <v>4</v>
      </c>
      <c r="E14" s="14">
        <v>5</v>
      </c>
    </row>
    <row r="15" spans="1:5" s="25" customFormat="1" ht="18" customHeight="1" x14ac:dyDescent="0.25">
      <c r="A15" s="23" t="s">
        <v>38</v>
      </c>
      <c r="B15" s="24">
        <v>180324.34499999997</v>
      </c>
      <c r="C15" s="24">
        <v>43184.482999999986</v>
      </c>
      <c r="D15" s="24">
        <v>44622.342999999993</v>
      </c>
      <c r="E15" s="24">
        <v>92517.519000000015</v>
      </c>
    </row>
    <row r="16" spans="1:5" s="25" customFormat="1" ht="39" hidden="1" customHeight="1" x14ac:dyDescent="0.25">
      <c r="A16" s="23" t="s">
        <v>39</v>
      </c>
      <c r="B16" s="24">
        <v>0</v>
      </c>
      <c r="C16" s="24"/>
      <c r="D16" s="35"/>
      <c r="E16" s="24"/>
    </row>
    <row r="17" spans="1:5" s="25" customFormat="1" ht="18" customHeight="1" x14ac:dyDescent="0.25">
      <c r="A17" s="23" t="s">
        <v>40</v>
      </c>
      <c r="B17" s="24">
        <v>346.99</v>
      </c>
      <c r="C17" s="24">
        <v>346.99</v>
      </c>
      <c r="E17" s="24"/>
    </row>
    <row r="18" spans="1:5" s="25" customFormat="1" ht="18" customHeight="1" x14ac:dyDescent="0.25">
      <c r="A18" s="9" t="s">
        <v>41</v>
      </c>
      <c r="B18" s="24">
        <v>1843.9670000000001</v>
      </c>
      <c r="C18" s="24">
        <v>541.57100000000003</v>
      </c>
      <c r="D18" s="24">
        <v>585.21600000000001</v>
      </c>
      <c r="E18" s="24">
        <v>717.18000000000006</v>
      </c>
    </row>
    <row r="19" spans="1:5" s="25" customFormat="1" ht="18" customHeight="1" x14ac:dyDescent="0.25">
      <c r="A19" s="23" t="s">
        <v>42</v>
      </c>
      <c r="B19" s="26">
        <v>182515.30199999997</v>
      </c>
      <c r="C19" s="26">
        <v>44073.043999999987</v>
      </c>
      <c r="D19" s="26">
        <v>45207.558999999994</v>
      </c>
      <c r="E19" s="26">
        <v>93234.699000000008</v>
      </c>
    </row>
    <row r="20" spans="1:5" ht="14.25" customHeight="1" x14ac:dyDescent="0.35">
      <c r="A20" s="3"/>
      <c r="B20" s="33"/>
      <c r="C20" s="33"/>
      <c r="D20" s="33"/>
      <c r="E20" s="33"/>
    </row>
    <row r="21" spans="1:5" ht="14.25" customHeight="1" x14ac:dyDescent="0.35">
      <c r="A21" s="3"/>
    </row>
    <row r="22" spans="1:5" s="3" customFormat="1" ht="16.5" customHeight="1" x14ac:dyDescent="0.35">
      <c r="A22" s="3" t="s">
        <v>75</v>
      </c>
      <c r="E22" s="3" t="s">
        <v>69</v>
      </c>
    </row>
    <row r="23" spans="1:5" ht="14.25" customHeight="1" x14ac:dyDescent="0.35">
      <c r="A23" s="3"/>
    </row>
    <row r="24" spans="1:5" ht="14.25" customHeight="1" x14ac:dyDescent="0.35">
      <c r="A24" s="3"/>
    </row>
    <row r="25" spans="1:5" ht="14.25" customHeight="1" x14ac:dyDescent="0.35">
      <c r="A25" s="3"/>
    </row>
  </sheetData>
  <mergeCells count="6">
    <mergeCell ref="A12:A13"/>
    <mergeCell ref="B12:B13"/>
    <mergeCell ref="C12:E12"/>
    <mergeCell ref="A7:E7"/>
    <mergeCell ref="A8:E8"/>
    <mergeCell ref="A9:E9"/>
  </mergeCells>
  <phoneticPr fontId="10" type="noConversion"/>
  <pageMargins left="1.1811023622047245" right="0.39370078740157483" top="1.1811023622047245" bottom="0.39370078740157483" header="0.51181102362204722" footer="0.51181102362204722"/>
  <pageSetup paperSize="9" scale="92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="85" zoomScaleNormal="85" workbookViewId="0">
      <selection activeCell="J17" sqref="J17"/>
    </sheetView>
  </sheetViews>
  <sheetFormatPr defaultColWidth="9.109375" defaultRowHeight="14.25" customHeight="1" x14ac:dyDescent="0.25"/>
  <cols>
    <col min="1" max="1" width="25.44140625" style="15" customWidth="1"/>
    <col min="2" max="2" width="44.6640625" style="15" customWidth="1"/>
    <col min="3" max="3" width="8.44140625" style="15" customWidth="1"/>
    <col min="4" max="4" width="31.44140625" style="15" customWidth="1"/>
    <col min="5" max="5" width="8.33203125" style="15" customWidth="1"/>
    <col min="6" max="8" width="7.77734375" style="15" customWidth="1"/>
    <col min="9" max="16384" width="9.109375" style="15"/>
  </cols>
  <sheetData>
    <row r="1" spans="1:8" ht="16.5" customHeight="1" x14ac:dyDescent="0.35">
      <c r="D1" s="3" t="s">
        <v>80</v>
      </c>
    </row>
    <row r="2" spans="1:8" ht="16.5" customHeight="1" x14ac:dyDescent="0.35">
      <c r="D2" s="3" t="s">
        <v>79</v>
      </c>
    </row>
    <row r="3" spans="1:8" ht="16.5" customHeight="1" x14ac:dyDescent="0.35">
      <c r="D3" s="3" t="s">
        <v>77</v>
      </c>
    </row>
    <row r="4" spans="1:8" ht="16.5" customHeight="1" x14ac:dyDescent="0.35">
      <c r="D4" s="3" t="s">
        <v>78</v>
      </c>
    </row>
    <row r="5" spans="1:8" ht="15" customHeight="1" x14ac:dyDescent="0.35">
      <c r="A5" s="3"/>
    </row>
    <row r="6" spans="1:8" ht="15" customHeight="1" x14ac:dyDescent="0.35">
      <c r="A6" s="220" t="s">
        <v>66</v>
      </c>
      <c r="B6" s="220"/>
      <c r="C6" s="220"/>
      <c r="D6" s="220"/>
      <c r="E6" s="220"/>
      <c r="F6" s="220"/>
      <c r="G6" s="220"/>
      <c r="H6" s="220"/>
    </row>
    <row r="7" spans="1:8" ht="15" customHeight="1" x14ac:dyDescent="0.35">
      <c r="A7" s="220" t="s">
        <v>90</v>
      </c>
      <c r="B7" s="220"/>
      <c r="C7" s="220"/>
      <c r="D7" s="220"/>
      <c r="E7" s="220"/>
      <c r="F7" s="220"/>
      <c r="G7" s="220"/>
      <c r="H7" s="220"/>
    </row>
    <row r="8" spans="1:8" ht="15" customHeight="1" x14ac:dyDescent="0.35">
      <c r="A8" s="220" t="s">
        <v>0</v>
      </c>
      <c r="B8" s="220"/>
      <c r="C8" s="220"/>
      <c r="D8" s="220"/>
      <c r="E8" s="220"/>
      <c r="F8" s="220"/>
      <c r="G8" s="220"/>
      <c r="H8" s="220"/>
    </row>
    <row r="9" spans="1:8" s="16" customFormat="1" ht="15.75" customHeight="1" x14ac:dyDescent="0.25">
      <c r="A9" s="210" t="s">
        <v>43</v>
      </c>
      <c r="B9" s="210" t="s">
        <v>44</v>
      </c>
      <c r="C9" s="210" t="s">
        <v>45</v>
      </c>
      <c r="D9" s="210" t="s">
        <v>3</v>
      </c>
      <c r="E9" s="210" t="s">
        <v>46</v>
      </c>
      <c r="F9" s="210"/>
      <c r="G9" s="210"/>
      <c r="H9" s="210"/>
    </row>
    <row r="10" spans="1:8" s="16" customFormat="1" ht="15.75" customHeight="1" x14ac:dyDescent="0.25">
      <c r="A10" s="210"/>
      <c r="B10" s="210"/>
      <c r="C10" s="210"/>
      <c r="D10" s="210"/>
      <c r="E10" s="210" t="s">
        <v>42</v>
      </c>
      <c r="F10" s="210" t="s">
        <v>47</v>
      </c>
      <c r="G10" s="210"/>
      <c r="H10" s="210"/>
    </row>
    <row r="11" spans="1:8" s="16" customFormat="1" ht="14.25" customHeight="1" x14ac:dyDescent="0.25">
      <c r="A11" s="210"/>
      <c r="B11" s="210"/>
      <c r="C11" s="210"/>
      <c r="D11" s="210"/>
      <c r="E11" s="210"/>
      <c r="F11" s="50">
        <v>2013</v>
      </c>
      <c r="G11" s="9">
        <v>2014</v>
      </c>
      <c r="H11" s="9">
        <v>2015</v>
      </c>
    </row>
    <row r="12" spans="1:8" s="16" customFormat="1" ht="16.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50">
        <v>6</v>
      </c>
      <c r="G12" s="9">
        <v>7</v>
      </c>
      <c r="H12" s="9">
        <v>8</v>
      </c>
    </row>
    <row r="13" spans="1:8" s="16" customFormat="1" ht="30" customHeight="1" x14ac:dyDescent="0.25">
      <c r="A13" s="229" t="s">
        <v>8</v>
      </c>
      <c r="B13" s="9" t="s">
        <v>48</v>
      </c>
      <c r="C13" s="9" t="s">
        <v>49</v>
      </c>
      <c r="D13" s="9" t="s">
        <v>71</v>
      </c>
      <c r="E13" s="9">
        <v>8</v>
      </c>
      <c r="F13" s="67">
        <v>2</v>
      </c>
      <c r="G13" s="67">
        <v>6</v>
      </c>
      <c r="H13" s="67"/>
    </row>
    <row r="14" spans="1:8" s="16" customFormat="1" ht="30" customHeight="1" x14ac:dyDescent="0.25">
      <c r="A14" s="230"/>
      <c r="B14" s="9" t="s">
        <v>83</v>
      </c>
      <c r="C14" s="9" t="s">
        <v>49</v>
      </c>
      <c r="D14" s="9" t="s">
        <v>71</v>
      </c>
      <c r="E14" s="9">
        <v>207</v>
      </c>
      <c r="F14" s="67">
        <v>54</v>
      </c>
      <c r="G14" s="67">
        <v>153</v>
      </c>
      <c r="H14" s="67"/>
    </row>
    <row r="15" spans="1:8" s="16" customFormat="1" ht="30" customHeight="1" x14ac:dyDescent="0.25">
      <c r="A15" s="230"/>
      <c r="B15" s="17" t="s">
        <v>86</v>
      </c>
      <c r="C15" s="17" t="s">
        <v>49</v>
      </c>
      <c r="D15" s="17" t="s">
        <v>71</v>
      </c>
      <c r="E15" s="17">
        <v>290</v>
      </c>
      <c r="F15" s="17">
        <v>179</v>
      </c>
      <c r="G15" s="17">
        <v>111</v>
      </c>
      <c r="H15" s="17"/>
    </row>
    <row r="16" spans="1:8" s="16" customFormat="1" ht="53.4" customHeight="1" x14ac:dyDescent="0.25">
      <c r="A16" s="230"/>
      <c r="B16" s="72" t="s">
        <v>125</v>
      </c>
      <c r="C16" s="17" t="s">
        <v>49</v>
      </c>
      <c r="D16" s="17" t="s">
        <v>71</v>
      </c>
      <c r="E16" s="17">
        <v>8</v>
      </c>
      <c r="F16" s="17"/>
      <c r="G16" s="17"/>
      <c r="H16" s="17">
        <v>8</v>
      </c>
    </row>
    <row r="17" spans="1:8" s="16" customFormat="1" ht="45" customHeight="1" x14ac:dyDescent="0.25">
      <c r="A17" s="230"/>
      <c r="B17" s="17" t="s">
        <v>108</v>
      </c>
      <c r="C17" s="17" t="s">
        <v>93</v>
      </c>
      <c r="D17" s="17" t="s">
        <v>71</v>
      </c>
      <c r="E17" s="17">
        <v>293</v>
      </c>
      <c r="F17" s="17">
        <v>293</v>
      </c>
      <c r="G17" s="17"/>
      <c r="H17" s="17"/>
    </row>
    <row r="18" spans="1:8" s="16" customFormat="1" ht="30" customHeight="1" x14ac:dyDescent="0.25">
      <c r="A18" s="229" t="s">
        <v>13</v>
      </c>
      <c r="B18" s="78" t="s">
        <v>50</v>
      </c>
      <c r="C18" s="77" t="s">
        <v>51</v>
      </c>
      <c r="D18" s="77" t="s">
        <v>71</v>
      </c>
      <c r="E18" s="27">
        <v>3941.9700000000003</v>
      </c>
      <c r="F18" s="27">
        <v>1366.3</v>
      </c>
      <c r="G18" s="27">
        <v>1334.8</v>
      </c>
      <c r="H18" s="27">
        <v>1240.8700000000001</v>
      </c>
    </row>
    <row r="19" spans="1:8" s="16" customFormat="1" ht="30" customHeight="1" x14ac:dyDescent="0.25">
      <c r="A19" s="230"/>
      <c r="B19" s="78" t="s">
        <v>52</v>
      </c>
      <c r="C19" s="77" t="s">
        <v>51</v>
      </c>
      <c r="D19" s="77" t="s">
        <v>71</v>
      </c>
      <c r="E19" s="27">
        <v>320.39999999999998</v>
      </c>
      <c r="F19" s="27">
        <v>106.8</v>
      </c>
      <c r="G19" s="27">
        <v>106.8</v>
      </c>
      <c r="H19" s="74">
        <v>106.8</v>
      </c>
    </row>
    <row r="20" spans="1:8" s="16" customFormat="1" ht="30" customHeight="1" x14ac:dyDescent="0.25">
      <c r="A20" s="230"/>
      <c r="B20" s="78" t="s">
        <v>53</v>
      </c>
      <c r="C20" s="77" t="s">
        <v>51</v>
      </c>
      <c r="D20" s="77" t="s">
        <v>71</v>
      </c>
      <c r="E20" s="32">
        <v>19474.809000000001</v>
      </c>
      <c r="F20" s="32">
        <v>6801.8</v>
      </c>
      <c r="G20" s="32">
        <v>6300.7</v>
      </c>
      <c r="H20" s="32">
        <v>6372.3089999999993</v>
      </c>
    </row>
    <row r="21" spans="1:8" s="16" customFormat="1" ht="73.8" customHeight="1" x14ac:dyDescent="0.25">
      <c r="A21" s="150"/>
      <c r="B21" s="78" t="s">
        <v>119</v>
      </c>
      <c r="C21" s="77" t="s">
        <v>49</v>
      </c>
      <c r="D21" s="77" t="s">
        <v>71</v>
      </c>
      <c r="E21" s="28">
        <v>47</v>
      </c>
      <c r="F21" s="28"/>
      <c r="G21" s="29">
        <v>47</v>
      </c>
      <c r="H21" s="29"/>
    </row>
    <row r="22" spans="1:8" s="16" customFormat="1" ht="31.2" customHeight="1" x14ac:dyDescent="0.25">
      <c r="A22" s="79"/>
      <c r="B22" s="78" t="s">
        <v>97</v>
      </c>
      <c r="C22" s="77" t="s">
        <v>49</v>
      </c>
      <c r="D22" s="77" t="s">
        <v>71</v>
      </c>
      <c r="E22" s="28">
        <v>1420</v>
      </c>
      <c r="F22" s="28"/>
      <c r="G22" s="29">
        <v>710</v>
      </c>
      <c r="H22" s="29">
        <v>710</v>
      </c>
    </row>
    <row r="23" spans="1:8" s="16" customFormat="1" ht="48.6" customHeight="1" x14ac:dyDescent="0.25">
      <c r="A23" s="140"/>
      <c r="B23" s="139" t="s">
        <v>209</v>
      </c>
      <c r="C23" s="138" t="s">
        <v>49</v>
      </c>
      <c r="D23" s="138" t="s">
        <v>76</v>
      </c>
      <c r="E23" s="28">
        <v>27</v>
      </c>
      <c r="F23" s="28"/>
      <c r="G23" s="29"/>
      <c r="H23" s="29">
        <v>27</v>
      </c>
    </row>
    <row r="24" spans="1:8" s="16" customFormat="1" ht="48.6" customHeight="1" x14ac:dyDescent="0.25">
      <c r="A24" s="140"/>
      <c r="B24" s="139" t="s">
        <v>210</v>
      </c>
      <c r="C24" s="138" t="s">
        <v>49</v>
      </c>
      <c r="D24" s="138" t="s">
        <v>76</v>
      </c>
      <c r="E24" s="28">
        <v>2473</v>
      </c>
      <c r="F24" s="28"/>
      <c r="G24" s="29"/>
      <c r="H24" s="29">
        <v>2473</v>
      </c>
    </row>
    <row r="25" spans="1:8" s="142" customFormat="1" ht="60" customHeight="1" x14ac:dyDescent="0.25">
      <c r="A25" s="141"/>
      <c r="B25" s="36" t="s">
        <v>211</v>
      </c>
      <c r="C25" s="17" t="s">
        <v>49</v>
      </c>
      <c r="D25" s="17" t="s">
        <v>76</v>
      </c>
      <c r="E25" s="29">
        <v>330</v>
      </c>
      <c r="F25" s="29"/>
      <c r="G25" s="29"/>
      <c r="H25" s="29">
        <v>330</v>
      </c>
    </row>
    <row r="26" spans="1:8" s="16" customFormat="1" ht="61.2" customHeight="1" x14ac:dyDescent="0.25">
      <c r="A26" s="79"/>
      <c r="B26" s="78" t="s">
        <v>98</v>
      </c>
      <c r="C26" s="77" t="s">
        <v>49</v>
      </c>
      <c r="D26" s="77" t="s">
        <v>71</v>
      </c>
      <c r="E26" s="28">
        <v>1378</v>
      </c>
      <c r="F26" s="28">
        <v>1378</v>
      </c>
      <c r="G26" s="29"/>
      <c r="H26" s="29"/>
    </row>
    <row r="27" spans="1:8" s="16" customFormat="1" ht="60" customHeight="1" x14ac:dyDescent="0.25">
      <c r="A27" s="80"/>
      <c r="B27" s="78" t="s">
        <v>99</v>
      </c>
      <c r="C27" s="77" t="s">
        <v>49</v>
      </c>
      <c r="D27" s="77" t="s">
        <v>71</v>
      </c>
      <c r="E27" s="28">
        <v>1573</v>
      </c>
      <c r="F27" s="28">
        <v>1573</v>
      </c>
      <c r="G27" s="29"/>
      <c r="H27" s="29"/>
    </row>
    <row r="28" spans="1:8" s="16" customFormat="1" ht="60" customHeight="1" x14ac:dyDescent="0.25">
      <c r="A28" s="149" t="s">
        <v>135</v>
      </c>
      <c r="B28" s="148" t="s">
        <v>87</v>
      </c>
      <c r="C28" s="147" t="s">
        <v>49</v>
      </c>
      <c r="D28" s="147" t="s">
        <v>71</v>
      </c>
      <c r="E28" s="28">
        <v>9</v>
      </c>
      <c r="F28" s="28">
        <v>2</v>
      </c>
      <c r="G28" s="29">
        <v>3</v>
      </c>
      <c r="H28" s="29">
        <v>11</v>
      </c>
    </row>
    <row r="29" spans="1:8" s="16" customFormat="1" ht="30.6" customHeight="1" x14ac:dyDescent="0.25">
      <c r="A29" s="226" t="s">
        <v>17</v>
      </c>
      <c r="B29" s="30" t="s">
        <v>54</v>
      </c>
      <c r="C29" s="9" t="s">
        <v>49</v>
      </c>
      <c r="D29" s="9" t="s">
        <v>76</v>
      </c>
      <c r="E29" s="9">
        <v>40</v>
      </c>
      <c r="F29" s="67">
        <v>40</v>
      </c>
      <c r="G29" s="67">
        <v>40</v>
      </c>
      <c r="H29" s="67">
        <v>40</v>
      </c>
    </row>
    <row r="30" spans="1:8" s="39" customFormat="1" ht="30" customHeight="1" x14ac:dyDescent="0.25">
      <c r="A30" s="227"/>
      <c r="B30" s="30" t="s">
        <v>112</v>
      </c>
      <c r="C30" s="9" t="s">
        <v>49</v>
      </c>
      <c r="D30" s="9" t="s">
        <v>71</v>
      </c>
      <c r="E30" s="9">
        <v>222</v>
      </c>
      <c r="F30" s="67"/>
      <c r="G30" s="17">
        <v>203</v>
      </c>
      <c r="H30" s="67">
        <v>222</v>
      </c>
    </row>
    <row r="31" spans="1:8" s="16" customFormat="1" ht="30" customHeight="1" x14ac:dyDescent="0.25">
      <c r="A31" s="227"/>
      <c r="B31" s="30" t="s">
        <v>55</v>
      </c>
      <c r="C31" s="9" t="s">
        <v>51</v>
      </c>
      <c r="D31" s="9" t="s">
        <v>76</v>
      </c>
      <c r="E31" s="11">
        <v>39.667000000000002</v>
      </c>
      <c r="F31" s="11">
        <v>12.467000000000001</v>
      </c>
      <c r="G31" s="11">
        <v>13.6</v>
      </c>
      <c r="H31" s="11">
        <v>13.6</v>
      </c>
    </row>
    <row r="32" spans="1:8" s="39" customFormat="1" ht="30" customHeight="1" x14ac:dyDescent="0.25">
      <c r="A32" s="228"/>
      <c r="B32" s="30" t="s">
        <v>111</v>
      </c>
      <c r="C32" s="9" t="s">
        <v>51</v>
      </c>
      <c r="D32" s="9" t="s">
        <v>71</v>
      </c>
      <c r="E32" s="11">
        <v>87.932999999999993</v>
      </c>
      <c r="F32" s="11"/>
      <c r="G32" s="11">
        <v>43.533000000000001</v>
      </c>
      <c r="H32" s="11">
        <v>44.4</v>
      </c>
    </row>
    <row r="33" spans="1:8" s="39" customFormat="1" ht="30" customHeight="1" x14ac:dyDescent="0.25">
      <c r="A33" s="40"/>
      <c r="B33" s="30" t="s">
        <v>114</v>
      </c>
      <c r="C33" s="9" t="s">
        <v>49</v>
      </c>
      <c r="D33" s="9" t="s">
        <v>71</v>
      </c>
      <c r="E33" s="9">
        <v>9</v>
      </c>
      <c r="F33" s="67"/>
      <c r="G33" s="67">
        <v>9</v>
      </c>
      <c r="H33" s="67"/>
    </row>
    <row r="34" spans="1:8" s="16" customFormat="1" ht="30.75" customHeight="1" x14ac:dyDescent="0.25">
      <c r="A34" s="208" t="s">
        <v>20</v>
      </c>
      <c r="B34" s="9" t="s">
        <v>56</v>
      </c>
      <c r="C34" s="9" t="s">
        <v>57</v>
      </c>
      <c r="D34" s="9" t="s">
        <v>71</v>
      </c>
      <c r="E34" s="31">
        <v>5975.7798594847773</v>
      </c>
      <c r="F34" s="31">
        <v>1851</v>
      </c>
      <c r="G34" s="38">
        <v>2463</v>
      </c>
      <c r="H34" s="38">
        <v>1661.7798594847775</v>
      </c>
    </row>
    <row r="35" spans="1:8" s="16" customFormat="1" ht="30" customHeight="1" x14ac:dyDescent="0.25">
      <c r="A35" s="216"/>
      <c r="B35" s="9" t="s">
        <v>58</v>
      </c>
      <c r="C35" s="9" t="s">
        <v>51</v>
      </c>
      <c r="D35" s="9" t="s">
        <v>71</v>
      </c>
      <c r="E35" s="27">
        <v>1442.5839999999998</v>
      </c>
      <c r="F35" s="27">
        <v>489.5</v>
      </c>
      <c r="G35" s="27">
        <v>477.8</v>
      </c>
      <c r="H35" s="27">
        <v>475.28399999999999</v>
      </c>
    </row>
    <row r="36" spans="1:8" s="16" customFormat="1" ht="60.75" customHeight="1" x14ac:dyDescent="0.25">
      <c r="A36" s="69" t="s">
        <v>23</v>
      </c>
      <c r="B36" s="30" t="s">
        <v>82</v>
      </c>
      <c r="C36" s="9" t="s">
        <v>59</v>
      </c>
      <c r="D36" s="9" t="s">
        <v>74</v>
      </c>
      <c r="E36" s="32">
        <v>10383.799999999999</v>
      </c>
      <c r="F36" s="32">
        <v>4049.8</v>
      </c>
      <c r="G36" s="32">
        <v>1812.6</v>
      </c>
      <c r="H36" s="32">
        <v>4521.3999999999996</v>
      </c>
    </row>
    <row r="37" spans="1:8" s="16" customFormat="1" ht="60" customHeight="1" x14ac:dyDescent="0.25">
      <c r="A37" s="70"/>
      <c r="B37" s="30" t="s">
        <v>81</v>
      </c>
      <c r="C37" s="9" t="s">
        <v>59</v>
      </c>
      <c r="D37" s="9" t="s">
        <v>74</v>
      </c>
      <c r="E37" s="32">
        <v>7968</v>
      </c>
      <c r="F37" s="32">
        <v>915.1</v>
      </c>
      <c r="G37" s="32">
        <v>1798.2</v>
      </c>
      <c r="H37" s="32">
        <v>5254.7</v>
      </c>
    </row>
    <row r="38" spans="1:8" s="16" customFormat="1" ht="45" customHeight="1" x14ac:dyDescent="0.25">
      <c r="A38" s="70"/>
      <c r="B38" s="30" t="s">
        <v>105</v>
      </c>
      <c r="C38" s="9" t="s">
        <v>49</v>
      </c>
      <c r="D38" s="9" t="s">
        <v>104</v>
      </c>
      <c r="E38" s="31">
        <v>1</v>
      </c>
      <c r="F38" s="31">
        <v>1</v>
      </c>
      <c r="G38" s="31"/>
      <c r="H38" s="31"/>
    </row>
    <row r="39" spans="1:8" s="16" customFormat="1" ht="45" customHeight="1" x14ac:dyDescent="0.25">
      <c r="A39" s="70"/>
      <c r="B39" s="36" t="s">
        <v>100</v>
      </c>
      <c r="C39" s="17" t="s">
        <v>49</v>
      </c>
      <c r="D39" s="17" t="s">
        <v>71</v>
      </c>
      <c r="E39" s="17">
        <v>15</v>
      </c>
      <c r="F39" s="17">
        <v>15</v>
      </c>
      <c r="G39" s="67">
        <v>12</v>
      </c>
      <c r="H39" s="154">
        <v>16</v>
      </c>
    </row>
    <row r="40" spans="1:8" s="16" customFormat="1" ht="30.75" customHeight="1" x14ac:dyDescent="0.25">
      <c r="A40" s="70"/>
      <c r="B40" s="30" t="s">
        <v>60</v>
      </c>
      <c r="C40" s="9" t="s">
        <v>49</v>
      </c>
      <c r="D40" s="9" t="s">
        <v>71</v>
      </c>
      <c r="E40" s="9">
        <v>4</v>
      </c>
      <c r="F40" s="17">
        <v>4</v>
      </c>
      <c r="G40" s="21"/>
      <c r="H40" s="67"/>
    </row>
    <row r="41" spans="1:8" s="16" customFormat="1" ht="30.75" hidden="1" customHeight="1" x14ac:dyDescent="0.25">
      <c r="A41" s="70"/>
      <c r="B41" s="30" t="s">
        <v>61</v>
      </c>
      <c r="C41" s="9" t="s">
        <v>49</v>
      </c>
      <c r="D41" s="9" t="s">
        <v>71</v>
      </c>
      <c r="E41" s="9">
        <v>0</v>
      </c>
      <c r="F41" s="67"/>
      <c r="G41" s="68"/>
      <c r="H41" s="67"/>
    </row>
    <row r="42" spans="1:8" s="16" customFormat="1" ht="30.75" customHeight="1" x14ac:dyDescent="0.25">
      <c r="A42" s="71"/>
      <c r="B42" s="30" t="s">
        <v>29</v>
      </c>
      <c r="C42" s="9" t="s">
        <v>109</v>
      </c>
      <c r="D42" s="9" t="s">
        <v>71</v>
      </c>
      <c r="E42" s="9">
        <v>100</v>
      </c>
      <c r="F42" s="67">
        <v>100</v>
      </c>
      <c r="G42" s="68">
        <v>100</v>
      </c>
      <c r="H42" s="73">
        <v>100</v>
      </c>
    </row>
    <row r="43" spans="1:8" s="16" customFormat="1" ht="45" hidden="1" customHeight="1" x14ac:dyDescent="0.25">
      <c r="A43" s="216" t="s">
        <v>30</v>
      </c>
      <c r="B43" s="9" t="s">
        <v>62</v>
      </c>
      <c r="C43" s="9" t="s">
        <v>63</v>
      </c>
      <c r="D43" s="9" t="s">
        <v>71</v>
      </c>
      <c r="E43" s="9">
        <v>20</v>
      </c>
      <c r="F43" s="67"/>
      <c r="G43" s="67"/>
      <c r="H43" s="67">
        <v>10</v>
      </c>
    </row>
    <row r="44" spans="1:8" s="16" customFormat="1" ht="60.75" hidden="1" customHeight="1" x14ac:dyDescent="0.25">
      <c r="A44" s="225"/>
      <c r="B44" s="9" t="s">
        <v>64</v>
      </c>
      <c r="C44" s="9" t="s">
        <v>49</v>
      </c>
      <c r="D44" s="9" t="s">
        <v>71</v>
      </c>
      <c r="E44" s="9">
        <v>2</v>
      </c>
      <c r="F44" s="67">
        <v>2</v>
      </c>
      <c r="G44" s="67">
        <v>2</v>
      </c>
      <c r="H44" s="67">
        <v>2</v>
      </c>
    </row>
    <row r="45" spans="1:8" ht="14.25" customHeight="1" x14ac:dyDescent="0.3">
      <c r="A45" s="7"/>
    </row>
    <row r="46" spans="1:8" ht="14.25" customHeight="1" x14ac:dyDescent="0.3">
      <c r="A46" s="7"/>
    </row>
    <row r="47" spans="1:8" s="3" customFormat="1" ht="15.75" customHeight="1" x14ac:dyDescent="0.35">
      <c r="A47" s="3" t="s">
        <v>68</v>
      </c>
      <c r="E47" s="220" t="s">
        <v>69</v>
      </c>
      <c r="F47" s="220"/>
    </row>
  </sheetData>
  <mergeCells count="16">
    <mergeCell ref="A6:H6"/>
    <mergeCell ref="A7:H7"/>
    <mergeCell ref="A8:H8"/>
    <mergeCell ref="B9:B11"/>
    <mergeCell ref="C9:C11"/>
    <mergeCell ref="D9:D11"/>
    <mergeCell ref="E9:H9"/>
    <mergeCell ref="E10:E11"/>
    <mergeCell ref="E47:F47"/>
    <mergeCell ref="A43:A44"/>
    <mergeCell ref="F10:H10"/>
    <mergeCell ref="A9:A11"/>
    <mergeCell ref="A34:A35"/>
    <mergeCell ref="A29:A32"/>
    <mergeCell ref="A13:A17"/>
    <mergeCell ref="A18:A20"/>
  </mergeCells>
  <phoneticPr fontId="10" type="noConversion"/>
  <pageMargins left="1.1811023622047245" right="0.39370078740157483" top="1.1811023622047245" bottom="0.39370078740157483" header="0.51181102362204722" footer="0.51181102362204722"/>
  <pageSetup paperSize="9" scale="92" orientation="landscape" verticalDpi="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36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J12" sqref="J12"/>
    </sheetView>
  </sheetViews>
  <sheetFormatPr defaultColWidth="9.109375" defaultRowHeight="13.2" x14ac:dyDescent="0.25"/>
  <cols>
    <col min="1" max="1" width="7.44140625" style="90" customWidth="1"/>
    <col min="2" max="2" width="5.6640625" style="90" customWidth="1"/>
    <col min="3" max="3" width="49.44140625" style="90" customWidth="1"/>
    <col min="4" max="4" width="9.88671875" style="90" customWidth="1"/>
    <col min="5" max="5" width="10.109375" style="90" customWidth="1"/>
    <col min="6" max="6" width="10" style="90" customWidth="1"/>
    <col min="7" max="7" width="12.109375" style="90" customWidth="1"/>
    <col min="8" max="8" width="13.6640625" style="158" customWidth="1"/>
    <col min="9" max="219" width="9.109375" style="90"/>
    <col min="220" max="220" width="7.44140625" style="90" customWidth="1"/>
    <col min="221" max="221" width="5.6640625" style="90" customWidth="1"/>
    <col min="222" max="222" width="49.44140625" style="90" customWidth="1"/>
    <col min="223" max="223" width="9.88671875" style="90" customWidth="1"/>
    <col min="224" max="224" width="10.109375" style="90" customWidth="1"/>
    <col min="225" max="225" width="10" style="90" customWidth="1"/>
    <col min="226" max="226" width="12.109375" style="90" customWidth="1"/>
    <col min="227" max="228" width="4.33203125" style="90" customWidth="1"/>
    <col min="229" max="229" width="13" style="90" customWidth="1"/>
    <col min="230" max="230" width="11.44140625" style="90" customWidth="1"/>
    <col min="231" max="231" width="11.33203125" style="90" customWidth="1"/>
    <col min="232" max="233" width="10.88671875" style="90" customWidth="1"/>
    <col min="234" max="234" width="9.88671875" style="90" bestFit="1" customWidth="1"/>
    <col min="235" max="235" width="10.33203125" style="90" customWidth="1"/>
    <col min="236" max="236" width="12" style="90" customWidth="1"/>
    <col min="237" max="237" width="9.33203125" style="90" customWidth="1"/>
    <col min="238" max="239" width="9.109375" style="90"/>
    <col min="240" max="240" width="10.88671875" style="90" customWidth="1"/>
    <col min="241" max="475" width="9.109375" style="90"/>
    <col min="476" max="476" width="7.44140625" style="90" customWidth="1"/>
    <col min="477" max="477" width="5.6640625" style="90" customWidth="1"/>
    <col min="478" max="478" width="49.44140625" style="90" customWidth="1"/>
    <col min="479" max="479" width="9.88671875" style="90" customWidth="1"/>
    <col min="480" max="480" width="10.109375" style="90" customWidth="1"/>
    <col min="481" max="481" width="10" style="90" customWidth="1"/>
    <col min="482" max="482" width="12.109375" style="90" customWidth="1"/>
    <col min="483" max="484" width="4.33203125" style="90" customWidth="1"/>
    <col min="485" max="485" width="13" style="90" customWidth="1"/>
    <col min="486" max="486" width="11.44140625" style="90" customWidth="1"/>
    <col min="487" max="487" width="11.33203125" style="90" customWidth="1"/>
    <col min="488" max="489" width="10.88671875" style="90" customWidth="1"/>
    <col min="490" max="490" width="9.88671875" style="90" bestFit="1" customWidth="1"/>
    <col min="491" max="491" width="10.33203125" style="90" customWidth="1"/>
    <col min="492" max="492" width="12" style="90" customWidth="1"/>
    <col min="493" max="493" width="9.33203125" style="90" customWidth="1"/>
    <col min="494" max="495" width="9.109375" style="90"/>
    <col min="496" max="496" width="10.88671875" style="90" customWidth="1"/>
    <col min="497" max="731" width="9.109375" style="90"/>
    <col min="732" max="732" width="7.44140625" style="90" customWidth="1"/>
    <col min="733" max="733" width="5.6640625" style="90" customWidth="1"/>
    <col min="734" max="734" width="49.44140625" style="90" customWidth="1"/>
    <col min="735" max="735" width="9.88671875" style="90" customWidth="1"/>
    <col min="736" max="736" width="10.109375" style="90" customWidth="1"/>
    <col min="737" max="737" width="10" style="90" customWidth="1"/>
    <col min="738" max="738" width="12.109375" style="90" customWidth="1"/>
    <col min="739" max="740" width="4.33203125" style="90" customWidth="1"/>
    <col min="741" max="741" width="13" style="90" customWidth="1"/>
    <col min="742" max="742" width="11.44140625" style="90" customWidth="1"/>
    <col min="743" max="743" width="11.33203125" style="90" customWidth="1"/>
    <col min="744" max="745" width="10.88671875" style="90" customWidth="1"/>
    <col min="746" max="746" width="9.88671875" style="90" bestFit="1" customWidth="1"/>
    <col min="747" max="747" width="10.33203125" style="90" customWidth="1"/>
    <col min="748" max="748" width="12" style="90" customWidth="1"/>
    <col min="749" max="749" width="9.33203125" style="90" customWidth="1"/>
    <col min="750" max="751" width="9.109375" style="90"/>
    <col min="752" max="752" width="10.88671875" style="90" customWidth="1"/>
    <col min="753" max="987" width="9.109375" style="90"/>
    <col min="988" max="988" width="7.44140625" style="90" customWidth="1"/>
    <col min="989" max="989" width="5.6640625" style="90" customWidth="1"/>
    <col min="990" max="990" width="49.44140625" style="90" customWidth="1"/>
    <col min="991" max="991" width="9.88671875" style="90" customWidth="1"/>
    <col min="992" max="992" width="10.109375" style="90" customWidth="1"/>
    <col min="993" max="993" width="10" style="90" customWidth="1"/>
    <col min="994" max="994" width="12.109375" style="90" customWidth="1"/>
    <col min="995" max="996" width="4.33203125" style="90" customWidth="1"/>
    <col min="997" max="997" width="13" style="90" customWidth="1"/>
    <col min="998" max="998" width="11.44140625" style="90" customWidth="1"/>
    <col min="999" max="999" width="11.33203125" style="90" customWidth="1"/>
    <col min="1000" max="1001" width="10.88671875" style="90" customWidth="1"/>
    <col min="1002" max="1002" width="9.88671875" style="90" bestFit="1" customWidth="1"/>
    <col min="1003" max="1003" width="10.33203125" style="90" customWidth="1"/>
    <col min="1004" max="1004" width="12" style="90" customWidth="1"/>
    <col min="1005" max="1005" width="9.33203125" style="90" customWidth="1"/>
    <col min="1006" max="1007" width="9.109375" style="90"/>
    <col min="1008" max="1008" width="10.88671875" style="90" customWidth="1"/>
    <col min="1009" max="1243" width="9.109375" style="90"/>
    <col min="1244" max="1244" width="7.44140625" style="90" customWidth="1"/>
    <col min="1245" max="1245" width="5.6640625" style="90" customWidth="1"/>
    <col min="1246" max="1246" width="49.44140625" style="90" customWidth="1"/>
    <col min="1247" max="1247" width="9.88671875" style="90" customWidth="1"/>
    <col min="1248" max="1248" width="10.109375" style="90" customWidth="1"/>
    <col min="1249" max="1249" width="10" style="90" customWidth="1"/>
    <col min="1250" max="1250" width="12.109375" style="90" customWidth="1"/>
    <col min="1251" max="1252" width="4.33203125" style="90" customWidth="1"/>
    <col min="1253" max="1253" width="13" style="90" customWidth="1"/>
    <col min="1254" max="1254" width="11.44140625" style="90" customWidth="1"/>
    <col min="1255" max="1255" width="11.33203125" style="90" customWidth="1"/>
    <col min="1256" max="1257" width="10.88671875" style="90" customWidth="1"/>
    <col min="1258" max="1258" width="9.88671875" style="90" bestFit="1" customWidth="1"/>
    <col min="1259" max="1259" width="10.33203125" style="90" customWidth="1"/>
    <col min="1260" max="1260" width="12" style="90" customWidth="1"/>
    <col min="1261" max="1261" width="9.33203125" style="90" customWidth="1"/>
    <col min="1262" max="1263" width="9.109375" style="90"/>
    <col min="1264" max="1264" width="10.88671875" style="90" customWidth="1"/>
    <col min="1265" max="1499" width="9.109375" style="90"/>
    <col min="1500" max="1500" width="7.44140625" style="90" customWidth="1"/>
    <col min="1501" max="1501" width="5.6640625" style="90" customWidth="1"/>
    <col min="1502" max="1502" width="49.44140625" style="90" customWidth="1"/>
    <col min="1503" max="1503" width="9.88671875" style="90" customWidth="1"/>
    <col min="1504" max="1504" width="10.109375" style="90" customWidth="1"/>
    <col min="1505" max="1505" width="10" style="90" customWidth="1"/>
    <col min="1506" max="1506" width="12.109375" style="90" customWidth="1"/>
    <col min="1507" max="1508" width="4.33203125" style="90" customWidth="1"/>
    <col min="1509" max="1509" width="13" style="90" customWidth="1"/>
    <col min="1510" max="1510" width="11.44140625" style="90" customWidth="1"/>
    <col min="1511" max="1511" width="11.33203125" style="90" customWidth="1"/>
    <col min="1512" max="1513" width="10.88671875" style="90" customWidth="1"/>
    <col min="1514" max="1514" width="9.88671875" style="90" bestFit="1" customWidth="1"/>
    <col min="1515" max="1515" width="10.33203125" style="90" customWidth="1"/>
    <col min="1516" max="1516" width="12" style="90" customWidth="1"/>
    <col min="1517" max="1517" width="9.33203125" style="90" customWidth="1"/>
    <col min="1518" max="1519" width="9.109375" style="90"/>
    <col min="1520" max="1520" width="10.88671875" style="90" customWidth="1"/>
    <col min="1521" max="1755" width="9.109375" style="90"/>
    <col min="1756" max="1756" width="7.44140625" style="90" customWidth="1"/>
    <col min="1757" max="1757" width="5.6640625" style="90" customWidth="1"/>
    <col min="1758" max="1758" width="49.44140625" style="90" customWidth="1"/>
    <col min="1759" max="1759" width="9.88671875" style="90" customWidth="1"/>
    <col min="1760" max="1760" width="10.109375" style="90" customWidth="1"/>
    <col min="1761" max="1761" width="10" style="90" customWidth="1"/>
    <col min="1762" max="1762" width="12.109375" style="90" customWidth="1"/>
    <col min="1763" max="1764" width="4.33203125" style="90" customWidth="1"/>
    <col min="1765" max="1765" width="13" style="90" customWidth="1"/>
    <col min="1766" max="1766" width="11.44140625" style="90" customWidth="1"/>
    <col min="1767" max="1767" width="11.33203125" style="90" customWidth="1"/>
    <col min="1768" max="1769" width="10.88671875" style="90" customWidth="1"/>
    <col min="1770" max="1770" width="9.88671875" style="90" bestFit="1" customWidth="1"/>
    <col min="1771" max="1771" width="10.33203125" style="90" customWidth="1"/>
    <col min="1772" max="1772" width="12" style="90" customWidth="1"/>
    <col min="1773" max="1773" width="9.33203125" style="90" customWidth="1"/>
    <col min="1774" max="1775" width="9.109375" style="90"/>
    <col min="1776" max="1776" width="10.88671875" style="90" customWidth="1"/>
    <col min="1777" max="2011" width="9.109375" style="90"/>
    <col min="2012" max="2012" width="7.44140625" style="90" customWidth="1"/>
    <col min="2013" max="2013" width="5.6640625" style="90" customWidth="1"/>
    <col min="2014" max="2014" width="49.44140625" style="90" customWidth="1"/>
    <col min="2015" max="2015" width="9.88671875" style="90" customWidth="1"/>
    <col min="2016" max="2016" width="10.109375" style="90" customWidth="1"/>
    <col min="2017" max="2017" width="10" style="90" customWidth="1"/>
    <col min="2018" max="2018" width="12.109375" style="90" customWidth="1"/>
    <col min="2019" max="2020" width="4.33203125" style="90" customWidth="1"/>
    <col min="2021" max="2021" width="13" style="90" customWidth="1"/>
    <col min="2022" max="2022" width="11.44140625" style="90" customWidth="1"/>
    <col min="2023" max="2023" width="11.33203125" style="90" customWidth="1"/>
    <col min="2024" max="2025" width="10.88671875" style="90" customWidth="1"/>
    <col min="2026" max="2026" width="9.88671875" style="90" bestFit="1" customWidth="1"/>
    <col min="2027" max="2027" width="10.33203125" style="90" customWidth="1"/>
    <col min="2028" max="2028" width="12" style="90" customWidth="1"/>
    <col min="2029" max="2029" width="9.33203125" style="90" customWidth="1"/>
    <col min="2030" max="2031" width="9.109375" style="90"/>
    <col min="2032" max="2032" width="10.88671875" style="90" customWidth="1"/>
    <col min="2033" max="2267" width="9.109375" style="90"/>
    <col min="2268" max="2268" width="7.44140625" style="90" customWidth="1"/>
    <col min="2269" max="2269" width="5.6640625" style="90" customWidth="1"/>
    <col min="2270" max="2270" width="49.44140625" style="90" customWidth="1"/>
    <col min="2271" max="2271" width="9.88671875" style="90" customWidth="1"/>
    <col min="2272" max="2272" width="10.109375" style="90" customWidth="1"/>
    <col min="2273" max="2273" width="10" style="90" customWidth="1"/>
    <col min="2274" max="2274" width="12.109375" style="90" customWidth="1"/>
    <col min="2275" max="2276" width="4.33203125" style="90" customWidth="1"/>
    <col min="2277" max="2277" width="13" style="90" customWidth="1"/>
    <col min="2278" max="2278" width="11.44140625" style="90" customWidth="1"/>
    <col min="2279" max="2279" width="11.33203125" style="90" customWidth="1"/>
    <col min="2280" max="2281" width="10.88671875" style="90" customWidth="1"/>
    <col min="2282" max="2282" width="9.88671875" style="90" bestFit="1" customWidth="1"/>
    <col min="2283" max="2283" width="10.33203125" style="90" customWidth="1"/>
    <col min="2284" max="2284" width="12" style="90" customWidth="1"/>
    <col min="2285" max="2285" width="9.33203125" style="90" customWidth="1"/>
    <col min="2286" max="2287" width="9.109375" style="90"/>
    <col min="2288" max="2288" width="10.88671875" style="90" customWidth="1"/>
    <col min="2289" max="2523" width="9.109375" style="90"/>
    <col min="2524" max="2524" width="7.44140625" style="90" customWidth="1"/>
    <col min="2525" max="2525" width="5.6640625" style="90" customWidth="1"/>
    <col min="2526" max="2526" width="49.44140625" style="90" customWidth="1"/>
    <col min="2527" max="2527" width="9.88671875" style="90" customWidth="1"/>
    <col min="2528" max="2528" width="10.109375" style="90" customWidth="1"/>
    <col min="2529" max="2529" width="10" style="90" customWidth="1"/>
    <col min="2530" max="2530" width="12.109375" style="90" customWidth="1"/>
    <col min="2531" max="2532" width="4.33203125" style="90" customWidth="1"/>
    <col min="2533" max="2533" width="13" style="90" customWidth="1"/>
    <col min="2534" max="2534" width="11.44140625" style="90" customWidth="1"/>
    <col min="2535" max="2535" width="11.33203125" style="90" customWidth="1"/>
    <col min="2536" max="2537" width="10.88671875" style="90" customWidth="1"/>
    <col min="2538" max="2538" width="9.88671875" style="90" bestFit="1" customWidth="1"/>
    <col min="2539" max="2539" width="10.33203125" style="90" customWidth="1"/>
    <col min="2540" max="2540" width="12" style="90" customWidth="1"/>
    <col min="2541" max="2541" width="9.33203125" style="90" customWidth="1"/>
    <col min="2542" max="2543" width="9.109375" style="90"/>
    <col min="2544" max="2544" width="10.88671875" style="90" customWidth="1"/>
    <col min="2545" max="2779" width="9.109375" style="90"/>
    <col min="2780" max="2780" width="7.44140625" style="90" customWidth="1"/>
    <col min="2781" max="2781" width="5.6640625" style="90" customWidth="1"/>
    <col min="2782" max="2782" width="49.44140625" style="90" customWidth="1"/>
    <col min="2783" max="2783" width="9.88671875" style="90" customWidth="1"/>
    <col min="2784" max="2784" width="10.109375" style="90" customWidth="1"/>
    <col min="2785" max="2785" width="10" style="90" customWidth="1"/>
    <col min="2786" max="2786" width="12.109375" style="90" customWidth="1"/>
    <col min="2787" max="2788" width="4.33203125" style="90" customWidth="1"/>
    <col min="2789" max="2789" width="13" style="90" customWidth="1"/>
    <col min="2790" max="2790" width="11.44140625" style="90" customWidth="1"/>
    <col min="2791" max="2791" width="11.33203125" style="90" customWidth="1"/>
    <col min="2792" max="2793" width="10.88671875" style="90" customWidth="1"/>
    <col min="2794" max="2794" width="9.88671875" style="90" bestFit="1" customWidth="1"/>
    <col min="2795" max="2795" width="10.33203125" style="90" customWidth="1"/>
    <col min="2796" max="2796" width="12" style="90" customWidth="1"/>
    <col min="2797" max="2797" width="9.33203125" style="90" customWidth="1"/>
    <col min="2798" max="2799" width="9.109375" style="90"/>
    <col min="2800" max="2800" width="10.88671875" style="90" customWidth="1"/>
    <col min="2801" max="3035" width="9.109375" style="90"/>
    <col min="3036" max="3036" width="7.44140625" style="90" customWidth="1"/>
    <col min="3037" max="3037" width="5.6640625" style="90" customWidth="1"/>
    <col min="3038" max="3038" width="49.44140625" style="90" customWidth="1"/>
    <col min="3039" max="3039" width="9.88671875" style="90" customWidth="1"/>
    <col min="3040" max="3040" width="10.109375" style="90" customWidth="1"/>
    <col min="3041" max="3041" width="10" style="90" customWidth="1"/>
    <col min="3042" max="3042" width="12.109375" style="90" customWidth="1"/>
    <col min="3043" max="3044" width="4.33203125" style="90" customWidth="1"/>
    <col min="3045" max="3045" width="13" style="90" customWidth="1"/>
    <col min="3046" max="3046" width="11.44140625" style="90" customWidth="1"/>
    <col min="3047" max="3047" width="11.33203125" style="90" customWidth="1"/>
    <col min="3048" max="3049" width="10.88671875" style="90" customWidth="1"/>
    <col min="3050" max="3050" width="9.88671875" style="90" bestFit="1" customWidth="1"/>
    <col min="3051" max="3051" width="10.33203125" style="90" customWidth="1"/>
    <col min="3052" max="3052" width="12" style="90" customWidth="1"/>
    <col min="3053" max="3053" width="9.33203125" style="90" customWidth="1"/>
    <col min="3054" max="3055" width="9.109375" style="90"/>
    <col min="3056" max="3056" width="10.88671875" style="90" customWidth="1"/>
    <col min="3057" max="3291" width="9.109375" style="90"/>
    <col min="3292" max="3292" width="7.44140625" style="90" customWidth="1"/>
    <col min="3293" max="3293" width="5.6640625" style="90" customWidth="1"/>
    <col min="3294" max="3294" width="49.44140625" style="90" customWidth="1"/>
    <col min="3295" max="3295" width="9.88671875" style="90" customWidth="1"/>
    <col min="3296" max="3296" width="10.109375" style="90" customWidth="1"/>
    <col min="3297" max="3297" width="10" style="90" customWidth="1"/>
    <col min="3298" max="3298" width="12.109375" style="90" customWidth="1"/>
    <col min="3299" max="3300" width="4.33203125" style="90" customWidth="1"/>
    <col min="3301" max="3301" width="13" style="90" customWidth="1"/>
    <col min="3302" max="3302" width="11.44140625" style="90" customWidth="1"/>
    <col min="3303" max="3303" width="11.33203125" style="90" customWidth="1"/>
    <col min="3304" max="3305" width="10.88671875" style="90" customWidth="1"/>
    <col min="3306" max="3306" width="9.88671875" style="90" bestFit="1" customWidth="1"/>
    <col min="3307" max="3307" width="10.33203125" style="90" customWidth="1"/>
    <col min="3308" max="3308" width="12" style="90" customWidth="1"/>
    <col min="3309" max="3309" width="9.33203125" style="90" customWidth="1"/>
    <col min="3310" max="3311" width="9.109375" style="90"/>
    <col min="3312" max="3312" width="10.88671875" style="90" customWidth="1"/>
    <col min="3313" max="3547" width="9.109375" style="90"/>
    <col min="3548" max="3548" width="7.44140625" style="90" customWidth="1"/>
    <col min="3549" max="3549" width="5.6640625" style="90" customWidth="1"/>
    <col min="3550" max="3550" width="49.44140625" style="90" customWidth="1"/>
    <col min="3551" max="3551" width="9.88671875" style="90" customWidth="1"/>
    <col min="3552" max="3552" width="10.109375" style="90" customWidth="1"/>
    <col min="3553" max="3553" width="10" style="90" customWidth="1"/>
    <col min="3554" max="3554" width="12.109375" style="90" customWidth="1"/>
    <col min="3555" max="3556" width="4.33203125" style="90" customWidth="1"/>
    <col min="3557" max="3557" width="13" style="90" customWidth="1"/>
    <col min="3558" max="3558" width="11.44140625" style="90" customWidth="1"/>
    <col min="3559" max="3559" width="11.33203125" style="90" customWidth="1"/>
    <col min="3560" max="3561" width="10.88671875" style="90" customWidth="1"/>
    <col min="3562" max="3562" width="9.88671875" style="90" bestFit="1" customWidth="1"/>
    <col min="3563" max="3563" width="10.33203125" style="90" customWidth="1"/>
    <col min="3564" max="3564" width="12" style="90" customWidth="1"/>
    <col min="3565" max="3565" width="9.33203125" style="90" customWidth="1"/>
    <col min="3566" max="3567" width="9.109375" style="90"/>
    <col min="3568" max="3568" width="10.88671875" style="90" customWidth="1"/>
    <col min="3569" max="3803" width="9.109375" style="90"/>
    <col min="3804" max="3804" width="7.44140625" style="90" customWidth="1"/>
    <col min="3805" max="3805" width="5.6640625" style="90" customWidth="1"/>
    <col min="3806" max="3806" width="49.44140625" style="90" customWidth="1"/>
    <col min="3807" max="3807" width="9.88671875" style="90" customWidth="1"/>
    <col min="3808" max="3808" width="10.109375" style="90" customWidth="1"/>
    <col min="3809" max="3809" width="10" style="90" customWidth="1"/>
    <col min="3810" max="3810" width="12.109375" style="90" customWidth="1"/>
    <col min="3811" max="3812" width="4.33203125" style="90" customWidth="1"/>
    <col min="3813" max="3813" width="13" style="90" customWidth="1"/>
    <col min="3814" max="3814" width="11.44140625" style="90" customWidth="1"/>
    <col min="3815" max="3815" width="11.33203125" style="90" customWidth="1"/>
    <col min="3816" max="3817" width="10.88671875" style="90" customWidth="1"/>
    <col min="3818" max="3818" width="9.88671875" style="90" bestFit="1" customWidth="1"/>
    <col min="3819" max="3819" width="10.33203125" style="90" customWidth="1"/>
    <col min="3820" max="3820" width="12" style="90" customWidth="1"/>
    <col min="3821" max="3821" width="9.33203125" style="90" customWidth="1"/>
    <col min="3822" max="3823" width="9.109375" style="90"/>
    <col min="3824" max="3824" width="10.88671875" style="90" customWidth="1"/>
    <col min="3825" max="4059" width="9.109375" style="90"/>
    <col min="4060" max="4060" width="7.44140625" style="90" customWidth="1"/>
    <col min="4061" max="4061" width="5.6640625" style="90" customWidth="1"/>
    <col min="4062" max="4062" width="49.44140625" style="90" customWidth="1"/>
    <col min="4063" max="4063" width="9.88671875" style="90" customWidth="1"/>
    <col min="4064" max="4064" width="10.109375" style="90" customWidth="1"/>
    <col min="4065" max="4065" width="10" style="90" customWidth="1"/>
    <col min="4066" max="4066" width="12.109375" style="90" customWidth="1"/>
    <col min="4067" max="4068" width="4.33203125" style="90" customWidth="1"/>
    <col min="4069" max="4069" width="13" style="90" customWidth="1"/>
    <col min="4070" max="4070" width="11.44140625" style="90" customWidth="1"/>
    <col min="4071" max="4071" width="11.33203125" style="90" customWidth="1"/>
    <col min="4072" max="4073" width="10.88671875" style="90" customWidth="1"/>
    <col min="4074" max="4074" width="9.88671875" style="90" bestFit="1" customWidth="1"/>
    <col min="4075" max="4075" width="10.33203125" style="90" customWidth="1"/>
    <col min="4076" max="4076" width="12" style="90" customWidth="1"/>
    <col min="4077" max="4077" width="9.33203125" style="90" customWidth="1"/>
    <col min="4078" max="4079" width="9.109375" style="90"/>
    <col min="4080" max="4080" width="10.88671875" style="90" customWidth="1"/>
    <col min="4081" max="4315" width="9.109375" style="90"/>
    <col min="4316" max="4316" width="7.44140625" style="90" customWidth="1"/>
    <col min="4317" max="4317" width="5.6640625" style="90" customWidth="1"/>
    <col min="4318" max="4318" width="49.44140625" style="90" customWidth="1"/>
    <col min="4319" max="4319" width="9.88671875" style="90" customWidth="1"/>
    <col min="4320" max="4320" width="10.109375" style="90" customWidth="1"/>
    <col min="4321" max="4321" width="10" style="90" customWidth="1"/>
    <col min="4322" max="4322" width="12.109375" style="90" customWidth="1"/>
    <col min="4323" max="4324" width="4.33203125" style="90" customWidth="1"/>
    <col min="4325" max="4325" width="13" style="90" customWidth="1"/>
    <col min="4326" max="4326" width="11.44140625" style="90" customWidth="1"/>
    <col min="4327" max="4327" width="11.33203125" style="90" customWidth="1"/>
    <col min="4328" max="4329" width="10.88671875" style="90" customWidth="1"/>
    <col min="4330" max="4330" width="9.88671875" style="90" bestFit="1" customWidth="1"/>
    <col min="4331" max="4331" width="10.33203125" style="90" customWidth="1"/>
    <col min="4332" max="4332" width="12" style="90" customWidth="1"/>
    <col min="4333" max="4333" width="9.33203125" style="90" customWidth="1"/>
    <col min="4334" max="4335" width="9.109375" style="90"/>
    <col min="4336" max="4336" width="10.88671875" style="90" customWidth="1"/>
    <col min="4337" max="4571" width="9.109375" style="90"/>
    <col min="4572" max="4572" width="7.44140625" style="90" customWidth="1"/>
    <col min="4573" max="4573" width="5.6640625" style="90" customWidth="1"/>
    <col min="4574" max="4574" width="49.44140625" style="90" customWidth="1"/>
    <col min="4575" max="4575" width="9.88671875" style="90" customWidth="1"/>
    <col min="4576" max="4576" width="10.109375" style="90" customWidth="1"/>
    <col min="4577" max="4577" width="10" style="90" customWidth="1"/>
    <col min="4578" max="4578" width="12.109375" style="90" customWidth="1"/>
    <col min="4579" max="4580" width="4.33203125" style="90" customWidth="1"/>
    <col min="4581" max="4581" width="13" style="90" customWidth="1"/>
    <col min="4582" max="4582" width="11.44140625" style="90" customWidth="1"/>
    <col min="4583" max="4583" width="11.33203125" style="90" customWidth="1"/>
    <col min="4584" max="4585" width="10.88671875" style="90" customWidth="1"/>
    <col min="4586" max="4586" width="9.88671875" style="90" bestFit="1" customWidth="1"/>
    <col min="4587" max="4587" width="10.33203125" style="90" customWidth="1"/>
    <col min="4588" max="4588" width="12" style="90" customWidth="1"/>
    <col min="4589" max="4589" width="9.33203125" style="90" customWidth="1"/>
    <col min="4590" max="4591" width="9.109375" style="90"/>
    <col min="4592" max="4592" width="10.88671875" style="90" customWidth="1"/>
    <col min="4593" max="4827" width="9.109375" style="90"/>
    <col min="4828" max="4828" width="7.44140625" style="90" customWidth="1"/>
    <col min="4829" max="4829" width="5.6640625" style="90" customWidth="1"/>
    <col min="4830" max="4830" width="49.44140625" style="90" customWidth="1"/>
    <col min="4831" max="4831" width="9.88671875" style="90" customWidth="1"/>
    <col min="4832" max="4832" width="10.109375" style="90" customWidth="1"/>
    <col min="4833" max="4833" width="10" style="90" customWidth="1"/>
    <col min="4834" max="4834" width="12.109375" style="90" customWidth="1"/>
    <col min="4835" max="4836" width="4.33203125" style="90" customWidth="1"/>
    <col min="4837" max="4837" width="13" style="90" customWidth="1"/>
    <col min="4838" max="4838" width="11.44140625" style="90" customWidth="1"/>
    <col min="4839" max="4839" width="11.33203125" style="90" customWidth="1"/>
    <col min="4840" max="4841" width="10.88671875" style="90" customWidth="1"/>
    <col min="4842" max="4842" width="9.88671875" style="90" bestFit="1" customWidth="1"/>
    <col min="4843" max="4843" width="10.33203125" style="90" customWidth="1"/>
    <col min="4844" max="4844" width="12" style="90" customWidth="1"/>
    <col min="4845" max="4845" width="9.33203125" style="90" customWidth="1"/>
    <col min="4846" max="4847" width="9.109375" style="90"/>
    <col min="4848" max="4848" width="10.88671875" style="90" customWidth="1"/>
    <col min="4849" max="5083" width="9.109375" style="90"/>
    <col min="5084" max="5084" width="7.44140625" style="90" customWidth="1"/>
    <col min="5085" max="5085" width="5.6640625" style="90" customWidth="1"/>
    <col min="5086" max="5086" width="49.44140625" style="90" customWidth="1"/>
    <col min="5087" max="5087" width="9.88671875" style="90" customWidth="1"/>
    <col min="5088" max="5088" width="10.109375" style="90" customWidth="1"/>
    <col min="5089" max="5089" width="10" style="90" customWidth="1"/>
    <col min="5090" max="5090" width="12.109375" style="90" customWidth="1"/>
    <col min="5091" max="5092" width="4.33203125" style="90" customWidth="1"/>
    <col min="5093" max="5093" width="13" style="90" customWidth="1"/>
    <col min="5094" max="5094" width="11.44140625" style="90" customWidth="1"/>
    <col min="5095" max="5095" width="11.33203125" style="90" customWidth="1"/>
    <col min="5096" max="5097" width="10.88671875" style="90" customWidth="1"/>
    <col min="5098" max="5098" width="9.88671875" style="90" bestFit="1" customWidth="1"/>
    <col min="5099" max="5099" width="10.33203125" style="90" customWidth="1"/>
    <col min="5100" max="5100" width="12" style="90" customWidth="1"/>
    <col min="5101" max="5101" width="9.33203125" style="90" customWidth="1"/>
    <col min="5102" max="5103" width="9.109375" style="90"/>
    <col min="5104" max="5104" width="10.88671875" style="90" customWidth="1"/>
    <col min="5105" max="5339" width="9.109375" style="90"/>
    <col min="5340" max="5340" width="7.44140625" style="90" customWidth="1"/>
    <col min="5341" max="5341" width="5.6640625" style="90" customWidth="1"/>
    <col min="5342" max="5342" width="49.44140625" style="90" customWidth="1"/>
    <col min="5343" max="5343" width="9.88671875" style="90" customWidth="1"/>
    <col min="5344" max="5344" width="10.109375" style="90" customWidth="1"/>
    <col min="5345" max="5345" width="10" style="90" customWidth="1"/>
    <col min="5346" max="5346" width="12.109375" style="90" customWidth="1"/>
    <col min="5347" max="5348" width="4.33203125" style="90" customWidth="1"/>
    <col min="5349" max="5349" width="13" style="90" customWidth="1"/>
    <col min="5350" max="5350" width="11.44140625" style="90" customWidth="1"/>
    <col min="5351" max="5351" width="11.33203125" style="90" customWidth="1"/>
    <col min="5352" max="5353" width="10.88671875" style="90" customWidth="1"/>
    <col min="5354" max="5354" width="9.88671875" style="90" bestFit="1" customWidth="1"/>
    <col min="5355" max="5355" width="10.33203125" style="90" customWidth="1"/>
    <col min="5356" max="5356" width="12" style="90" customWidth="1"/>
    <col min="5357" max="5357" width="9.33203125" style="90" customWidth="1"/>
    <col min="5358" max="5359" width="9.109375" style="90"/>
    <col min="5360" max="5360" width="10.88671875" style="90" customWidth="1"/>
    <col min="5361" max="5595" width="9.109375" style="90"/>
    <col min="5596" max="5596" width="7.44140625" style="90" customWidth="1"/>
    <col min="5597" max="5597" width="5.6640625" style="90" customWidth="1"/>
    <col min="5598" max="5598" width="49.44140625" style="90" customWidth="1"/>
    <col min="5599" max="5599" width="9.88671875" style="90" customWidth="1"/>
    <col min="5600" max="5600" width="10.109375" style="90" customWidth="1"/>
    <col min="5601" max="5601" width="10" style="90" customWidth="1"/>
    <col min="5602" max="5602" width="12.109375" style="90" customWidth="1"/>
    <col min="5603" max="5604" width="4.33203125" style="90" customWidth="1"/>
    <col min="5605" max="5605" width="13" style="90" customWidth="1"/>
    <col min="5606" max="5606" width="11.44140625" style="90" customWidth="1"/>
    <col min="5607" max="5607" width="11.33203125" style="90" customWidth="1"/>
    <col min="5608" max="5609" width="10.88671875" style="90" customWidth="1"/>
    <col min="5610" max="5610" width="9.88671875" style="90" bestFit="1" customWidth="1"/>
    <col min="5611" max="5611" width="10.33203125" style="90" customWidth="1"/>
    <col min="5612" max="5612" width="12" style="90" customWidth="1"/>
    <col min="5613" max="5613" width="9.33203125" style="90" customWidth="1"/>
    <col min="5614" max="5615" width="9.109375" style="90"/>
    <col min="5616" max="5616" width="10.88671875" style="90" customWidth="1"/>
    <col min="5617" max="5851" width="9.109375" style="90"/>
    <col min="5852" max="5852" width="7.44140625" style="90" customWidth="1"/>
    <col min="5853" max="5853" width="5.6640625" style="90" customWidth="1"/>
    <col min="5854" max="5854" width="49.44140625" style="90" customWidth="1"/>
    <col min="5855" max="5855" width="9.88671875" style="90" customWidth="1"/>
    <col min="5856" max="5856" width="10.109375" style="90" customWidth="1"/>
    <col min="5857" max="5857" width="10" style="90" customWidth="1"/>
    <col min="5858" max="5858" width="12.109375" style="90" customWidth="1"/>
    <col min="5859" max="5860" width="4.33203125" style="90" customWidth="1"/>
    <col min="5861" max="5861" width="13" style="90" customWidth="1"/>
    <col min="5862" max="5862" width="11.44140625" style="90" customWidth="1"/>
    <col min="5863" max="5863" width="11.33203125" style="90" customWidth="1"/>
    <col min="5864" max="5865" width="10.88671875" style="90" customWidth="1"/>
    <col min="5866" max="5866" width="9.88671875" style="90" bestFit="1" customWidth="1"/>
    <col min="5867" max="5867" width="10.33203125" style="90" customWidth="1"/>
    <col min="5868" max="5868" width="12" style="90" customWidth="1"/>
    <col min="5869" max="5869" width="9.33203125" style="90" customWidth="1"/>
    <col min="5870" max="5871" width="9.109375" style="90"/>
    <col min="5872" max="5872" width="10.88671875" style="90" customWidth="1"/>
    <col min="5873" max="6107" width="9.109375" style="90"/>
    <col min="6108" max="6108" width="7.44140625" style="90" customWidth="1"/>
    <col min="6109" max="6109" width="5.6640625" style="90" customWidth="1"/>
    <col min="6110" max="6110" width="49.44140625" style="90" customWidth="1"/>
    <col min="6111" max="6111" width="9.88671875" style="90" customWidth="1"/>
    <col min="6112" max="6112" width="10.109375" style="90" customWidth="1"/>
    <col min="6113" max="6113" width="10" style="90" customWidth="1"/>
    <col min="6114" max="6114" width="12.109375" style="90" customWidth="1"/>
    <col min="6115" max="6116" width="4.33203125" style="90" customWidth="1"/>
    <col min="6117" max="6117" width="13" style="90" customWidth="1"/>
    <col min="6118" max="6118" width="11.44140625" style="90" customWidth="1"/>
    <col min="6119" max="6119" width="11.33203125" style="90" customWidth="1"/>
    <col min="6120" max="6121" width="10.88671875" style="90" customWidth="1"/>
    <col min="6122" max="6122" width="9.88671875" style="90" bestFit="1" customWidth="1"/>
    <col min="6123" max="6123" width="10.33203125" style="90" customWidth="1"/>
    <col min="6124" max="6124" width="12" style="90" customWidth="1"/>
    <col min="6125" max="6125" width="9.33203125" style="90" customWidth="1"/>
    <col min="6126" max="6127" width="9.109375" style="90"/>
    <col min="6128" max="6128" width="10.88671875" style="90" customWidth="1"/>
    <col min="6129" max="6363" width="9.109375" style="90"/>
    <col min="6364" max="6364" width="7.44140625" style="90" customWidth="1"/>
    <col min="6365" max="6365" width="5.6640625" style="90" customWidth="1"/>
    <col min="6366" max="6366" width="49.44140625" style="90" customWidth="1"/>
    <col min="6367" max="6367" width="9.88671875" style="90" customWidth="1"/>
    <col min="6368" max="6368" width="10.109375" style="90" customWidth="1"/>
    <col min="6369" max="6369" width="10" style="90" customWidth="1"/>
    <col min="6370" max="6370" width="12.109375" style="90" customWidth="1"/>
    <col min="6371" max="6372" width="4.33203125" style="90" customWidth="1"/>
    <col min="6373" max="6373" width="13" style="90" customWidth="1"/>
    <col min="6374" max="6374" width="11.44140625" style="90" customWidth="1"/>
    <col min="6375" max="6375" width="11.33203125" style="90" customWidth="1"/>
    <col min="6376" max="6377" width="10.88671875" style="90" customWidth="1"/>
    <col min="6378" max="6378" width="9.88671875" style="90" bestFit="1" customWidth="1"/>
    <col min="6379" max="6379" width="10.33203125" style="90" customWidth="1"/>
    <col min="6380" max="6380" width="12" style="90" customWidth="1"/>
    <col min="6381" max="6381" width="9.33203125" style="90" customWidth="1"/>
    <col min="6382" max="6383" width="9.109375" style="90"/>
    <col min="6384" max="6384" width="10.88671875" style="90" customWidth="1"/>
    <col min="6385" max="6619" width="9.109375" style="90"/>
    <col min="6620" max="6620" width="7.44140625" style="90" customWidth="1"/>
    <col min="6621" max="6621" width="5.6640625" style="90" customWidth="1"/>
    <col min="6622" max="6622" width="49.44140625" style="90" customWidth="1"/>
    <col min="6623" max="6623" width="9.88671875" style="90" customWidth="1"/>
    <col min="6624" max="6624" width="10.109375" style="90" customWidth="1"/>
    <col min="6625" max="6625" width="10" style="90" customWidth="1"/>
    <col min="6626" max="6626" width="12.109375" style="90" customWidth="1"/>
    <col min="6627" max="6628" width="4.33203125" style="90" customWidth="1"/>
    <col min="6629" max="6629" width="13" style="90" customWidth="1"/>
    <col min="6630" max="6630" width="11.44140625" style="90" customWidth="1"/>
    <col min="6631" max="6631" width="11.33203125" style="90" customWidth="1"/>
    <col min="6632" max="6633" width="10.88671875" style="90" customWidth="1"/>
    <col min="6634" max="6634" width="9.88671875" style="90" bestFit="1" customWidth="1"/>
    <col min="6635" max="6635" width="10.33203125" style="90" customWidth="1"/>
    <col min="6636" max="6636" width="12" style="90" customWidth="1"/>
    <col min="6637" max="6637" width="9.33203125" style="90" customWidth="1"/>
    <col min="6638" max="6639" width="9.109375" style="90"/>
    <col min="6640" max="6640" width="10.88671875" style="90" customWidth="1"/>
    <col min="6641" max="6875" width="9.109375" style="90"/>
    <col min="6876" max="6876" width="7.44140625" style="90" customWidth="1"/>
    <col min="6877" max="6877" width="5.6640625" style="90" customWidth="1"/>
    <col min="6878" max="6878" width="49.44140625" style="90" customWidth="1"/>
    <col min="6879" max="6879" width="9.88671875" style="90" customWidth="1"/>
    <col min="6880" max="6880" width="10.109375" style="90" customWidth="1"/>
    <col min="6881" max="6881" width="10" style="90" customWidth="1"/>
    <col min="6882" max="6882" width="12.109375" style="90" customWidth="1"/>
    <col min="6883" max="6884" width="4.33203125" style="90" customWidth="1"/>
    <col min="6885" max="6885" width="13" style="90" customWidth="1"/>
    <col min="6886" max="6886" width="11.44140625" style="90" customWidth="1"/>
    <col min="6887" max="6887" width="11.33203125" style="90" customWidth="1"/>
    <col min="6888" max="6889" width="10.88671875" style="90" customWidth="1"/>
    <col min="6890" max="6890" width="9.88671875" style="90" bestFit="1" customWidth="1"/>
    <col min="6891" max="6891" width="10.33203125" style="90" customWidth="1"/>
    <col min="6892" max="6892" width="12" style="90" customWidth="1"/>
    <col min="6893" max="6893" width="9.33203125" style="90" customWidth="1"/>
    <col min="6894" max="6895" width="9.109375" style="90"/>
    <col min="6896" max="6896" width="10.88671875" style="90" customWidth="1"/>
    <col min="6897" max="7131" width="9.109375" style="90"/>
    <col min="7132" max="7132" width="7.44140625" style="90" customWidth="1"/>
    <col min="7133" max="7133" width="5.6640625" style="90" customWidth="1"/>
    <col min="7134" max="7134" width="49.44140625" style="90" customWidth="1"/>
    <col min="7135" max="7135" width="9.88671875" style="90" customWidth="1"/>
    <col min="7136" max="7136" width="10.109375" style="90" customWidth="1"/>
    <col min="7137" max="7137" width="10" style="90" customWidth="1"/>
    <col min="7138" max="7138" width="12.109375" style="90" customWidth="1"/>
    <col min="7139" max="7140" width="4.33203125" style="90" customWidth="1"/>
    <col min="7141" max="7141" width="13" style="90" customWidth="1"/>
    <col min="7142" max="7142" width="11.44140625" style="90" customWidth="1"/>
    <col min="7143" max="7143" width="11.33203125" style="90" customWidth="1"/>
    <col min="7144" max="7145" width="10.88671875" style="90" customWidth="1"/>
    <col min="7146" max="7146" width="9.88671875" style="90" bestFit="1" customWidth="1"/>
    <col min="7147" max="7147" width="10.33203125" style="90" customWidth="1"/>
    <col min="7148" max="7148" width="12" style="90" customWidth="1"/>
    <col min="7149" max="7149" width="9.33203125" style="90" customWidth="1"/>
    <col min="7150" max="7151" width="9.109375" style="90"/>
    <col min="7152" max="7152" width="10.88671875" style="90" customWidth="1"/>
    <col min="7153" max="7387" width="9.109375" style="90"/>
    <col min="7388" max="7388" width="7.44140625" style="90" customWidth="1"/>
    <col min="7389" max="7389" width="5.6640625" style="90" customWidth="1"/>
    <col min="7390" max="7390" width="49.44140625" style="90" customWidth="1"/>
    <col min="7391" max="7391" width="9.88671875" style="90" customWidth="1"/>
    <col min="7392" max="7392" width="10.109375" style="90" customWidth="1"/>
    <col min="7393" max="7393" width="10" style="90" customWidth="1"/>
    <col min="7394" max="7394" width="12.109375" style="90" customWidth="1"/>
    <col min="7395" max="7396" width="4.33203125" style="90" customWidth="1"/>
    <col min="7397" max="7397" width="13" style="90" customWidth="1"/>
    <col min="7398" max="7398" width="11.44140625" style="90" customWidth="1"/>
    <col min="7399" max="7399" width="11.33203125" style="90" customWidth="1"/>
    <col min="7400" max="7401" width="10.88671875" style="90" customWidth="1"/>
    <col min="7402" max="7402" width="9.88671875" style="90" bestFit="1" customWidth="1"/>
    <col min="7403" max="7403" width="10.33203125" style="90" customWidth="1"/>
    <col min="7404" max="7404" width="12" style="90" customWidth="1"/>
    <col min="7405" max="7405" width="9.33203125" style="90" customWidth="1"/>
    <col min="7406" max="7407" width="9.109375" style="90"/>
    <col min="7408" max="7408" width="10.88671875" style="90" customWidth="1"/>
    <col min="7409" max="7643" width="9.109375" style="90"/>
    <col min="7644" max="7644" width="7.44140625" style="90" customWidth="1"/>
    <col min="7645" max="7645" width="5.6640625" style="90" customWidth="1"/>
    <col min="7646" max="7646" width="49.44140625" style="90" customWidth="1"/>
    <col min="7647" max="7647" width="9.88671875" style="90" customWidth="1"/>
    <col min="7648" max="7648" width="10.109375" style="90" customWidth="1"/>
    <col min="7649" max="7649" width="10" style="90" customWidth="1"/>
    <col min="7650" max="7650" width="12.109375" style="90" customWidth="1"/>
    <col min="7651" max="7652" width="4.33203125" style="90" customWidth="1"/>
    <col min="7653" max="7653" width="13" style="90" customWidth="1"/>
    <col min="7654" max="7654" width="11.44140625" style="90" customWidth="1"/>
    <col min="7655" max="7655" width="11.33203125" style="90" customWidth="1"/>
    <col min="7656" max="7657" width="10.88671875" style="90" customWidth="1"/>
    <col min="7658" max="7658" width="9.88671875" style="90" bestFit="1" customWidth="1"/>
    <col min="7659" max="7659" width="10.33203125" style="90" customWidth="1"/>
    <col min="7660" max="7660" width="12" style="90" customWidth="1"/>
    <col min="7661" max="7661" width="9.33203125" style="90" customWidth="1"/>
    <col min="7662" max="7663" width="9.109375" style="90"/>
    <col min="7664" max="7664" width="10.88671875" style="90" customWidth="1"/>
    <col min="7665" max="7899" width="9.109375" style="90"/>
    <col min="7900" max="7900" width="7.44140625" style="90" customWidth="1"/>
    <col min="7901" max="7901" width="5.6640625" style="90" customWidth="1"/>
    <col min="7902" max="7902" width="49.44140625" style="90" customWidth="1"/>
    <col min="7903" max="7903" width="9.88671875" style="90" customWidth="1"/>
    <col min="7904" max="7904" width="10.109375" style="90" customWidth="1"/>
    <col min="7905" max="7905" width="10" style="90" customWidth="1"/>
    <col min="7906" max="7906" width="12.109375" style="90" customWidth="1"/>
    <col min="7907" max="7908" width="4.33203125" style="90" customWidth="1"/>
    <col min="7909" max="7909" width="13" style="90" customWidth="1"/>
    <col min="7910" max="7910" width="11.44140625" style="90" customWidth="1"/>
    <col min="7911" max="7911" width="11.33203125" style="90" customWidth="1"/>
    <col min="7912" max="7913" width="10.88671875" style="90" customWidth="1"/>
    <col min="7914" max="7914" width="9.88671875" style="90" bestFit="1" customWidth="1"/>
    <col min="7915" max="7915" width="10.33203125" style="90" customWidth="1"/>
    <col min="7916" max="7916" width="12" style="90" customWidth="1"/>
    <col min="7917" max="7917" width="9.33203125" style="90" customWidth="1"/>
    <col min="7918" max="7919" width="9.109375" style="90"/>
    <col min="7920" max="7920" width="10.88671875" style="90" customWidth="1"/>
    <col min="7921" max="8155" width="9.109375" style="90"/>
    <col min="8156" max="8156" width="7.44140625" style="90" customWidth="1"/>
    <col min="8157" max="8157" width="5.6640625" style="90" customWidth="1"/>
    <col min="8158" max="8158" width="49.44140625" style="90" customWidth="1"/>
    <col min="8159" max="8159" width="9.88671875" style="90" customWidth="1"/>
    <col min="8160" max="8160" width="10.109375" style="90" customWidth="1"/>
    <col min="8161" max="8161" width="10" style="90" customWidth="1"/>
    <col min="8162" max="8162" width="12.109375" style="90" customWidth="1"/>
    <col min="8163" max="8164" width="4.33203125" style="90" customWidth="1"/>
    <col min="8165" max="8165" width="13" style="90" customWidth="1"/>
    <col min="8166" max="8166" width="11.44140625" style="90" customWidth="1"/>
    <col min="8167" max="8167" width="11.33203125" style="90" customWidth="1"/>
    <col min="8168" max="8169" width="10.88671875" style="90" customWidth="1"/>
    <col min="8170" max="8170" width="9.88671875" style="90" bestFit="1" customWidth="1"/>
    <col min="8171" max="8171" width="10.33203125" style="90" customWidth="1"/>
    <col min="8172" max="8172" width="12" style="90" customWidth="1"/>
    <col min="8173" max="8173" width="9.33203125" style="90" customWidth="1"/>
    <col min="8174" max="8175" width="9.109375" style="90"/>
    <col min="8176" max="8176" width="10.88671875" style="90" customWidth="1"/>
    <col min="8177" max="8411" width="9.109375" style="90"/>
    <col min="8412" max="8412" width="7.44140625" style="90" customWidth="1"/>
    <col min="8413" max="8413" width="5.6640625" style="90" customWidth="1"/>
    <col min="8414" max="8414" width="49.44140625" style="90" customWidth="1"/>
    <col min="8415" max="8415" width="9.88671875" style="90" customWidth="1"/>
    <col min="8416" max="8416" width="10.109375" style="90" customWidth="1"/>
    <col min="8417" max="8417" width="10" style="90" customWidth="1"/>
    <col min="8418" max="8418" width="12.109375" style="90" customWidth="1"/>
    <col min="8419" max="8420" width="4.33203125" style="90" customWidth="1"/>
    <col min="8421" max="8421" width="13" style="90" customWidth="1"/>
    <col min="8422" max="8422" width="11.44140625" style="90" customWidth="1"/>
    <col min="8423" max="8423" width="11.33203125" style="90" customWidth="1"/>
    <col min="8424" max="8425" width="10.88671875" style="90" customWidth="1"/>
    <col min="8426" max="8426" width="9.88671875" style="90" bestFit="1" customWidth="1"/>
    <col min="8427" max="8427" width="10.33203125" style="90" customWidth="1"/>
    <col min="8428" max="8428" width="12" style="90" customWidth="1"/>
    <col min="8429" max="8429" width="9.33203125" style="90" customWidth="1"/>
    <col min="8430" max="8431" width="9.109375" style="90"/>
    <col min="8432" max="8432" width="10.88671875" style="90" customWidth="1"/>
    <col min="8433" max="8667" width="9.109375" style="90"/>
    <col min="8668" max="8668" width="7.44140625" style="90" customWidth="1"/>
    <col min="8669" max="8669" width="5.6640625" style="90" customWidth="1"/>
    <col min="8670" max="8670" width="49.44140625" style="90" customWidth="1"/>
    <col min="8671" max="8671" width="9.88671875" style="90" customWidth="1"/>
    <col min="8672" max="8672" width="10.109375" style="90" customWidth="1"/>
    <col min="8673" max="8673" width="10" style="90" customWidth="1"/>
    <col min="8674" max="8674" width="12.109375" style="90" customWidth="1"/>
    <col min="8675" max="8676" width="4.33203125" style="90" customWidth="1"/>
    <col min="8677" max="8677" width="13" style="90" customWidth="1"/>
    <col min="8678" max="8678" width="11.44140625" style="90" customWidth="1"/>
    <col min="8679" max="8679" width="11.33203125" style="90" customWidth="1"/>
    <col min="8680" max="8681" width="10.88671875" style="90" customWidth="1"/>
    <col min="8682" max="8682" width="9.88671875" style="90" bestFit="1" customWidth="1"/>
    <col min="8683" max="8683" width="10.33203125" style="90" customWidth="1"/>
    <col min="8684" max="8684" width="12" style="90" customWidth="1"/>
    <col min="8685" max="8685" width="9.33203125" style="90" customWidth="1"/>
    <col min="8686" max="8687" width="9.109375" style="90"/>
    <col min="8688" max="8688" width="10.88671875" style="90" customWidth="1"/>
    <col min="8689" max="8923" width="9.109375" style="90"/>
    <col min="8924" max="8924" width="7.44140625" style="90" customWidth="1"/>
    <col min="8925" max="8925" width="5.6640625" style="90" customWidth="1"/>
    <col min="8926" max="8926" width="49.44140625" style="90" customWidth="1"/>
    <col min="8927" max="8927" width="9.88671875" style="90" customWidth="1"/>
    <col min="8928" max="8928" width="10.109375" style="90" customWidth="1"/>
    <col min="8929" max="8929" width="10" style="90" customWidth="1"/>
    <col min="8930" max="8930" width="12.109375" style="90" customWidth="1"/>
    <col min="8931" max="8932" width="4.33203125" style="90" customWidth="1"/>
    <col min="8933" max="8933" width="13" style="90" customWidth="1"/>
    <col min="8934" max="8934" width="11.44140625" style="90" customWidth="1"/>
    <col min="8935" max="8935" width="11.33203125" style="90" customWidth="1"/>
    <col min="8936" max="8937" width="10.88671875" style="90" customWidth="1"/>
    <col min="8938" max="8938" width="9.88671875" style="90" bestFit="1" customWidth="1"/>
    <col min="8939" max="8939" width="10.33203125" style="90" customWidth="1"/>
    <col min="8940" max="8940" width="12" style="90" customWidth="1"/>
    <col min="8941" max="8941" width="9.33203125" style="90" customWidth="1"/>
    <col min="8942" max="8943" width="9.109375" style="90"/>
    <col min="8944" max="8944" width="10.88671875" style="90" customWidth="1"/>
    <col min="8945" max="9179" width="9.109375" style="90"/>
    <col min="9180" max="9180" width="7.44140625" style="90" customWidth="1"/>
    <col min="9181" max="9181" width="5.6640625" style="90" customWidth="1"/>
    <col min="9182" max="9182" width="49.44140625" style="90" customWidth="1"/>
    <col min="9183" max="9183" width="9.88671875" style="90" customWidth="1"/>
    <col min="9184" max="9184" width="10.109375" style="90" customWidth="1"/>
    <col min="9185" max="9185" width="10" style="90" customWidth="1"/>
    <col min="9186" max="9186" width="12.109375" style="90" customWidth="1"/>
    <col min="9187" max="9188" width="4.33203125" style="90" customWidth="1"/>
    <col min="9189" max="9189" width="13" style="90" customWidth="1"/>
    <col min="9190" max="9190" width="11.44140625" style="90" customWidth="1"/>
    <col min="9191" max="9191" width="11.33203125" style="90" customWidth="1"/>
    <col min="9192" max="9193" width="10.88671875" style="90" customWidth="1"/>
    <col min="9194" max="9194" width="9.88671875" style="90" bestFit="1" customWidth="1"/>
    <col min="9195" max="9195" width="10.33203125" style="90" customWidth="1"/>
    <col min="9196" max="9196" width="12" style="90" customWidth="1"/>
    <col min="9197" max="9197" width="9.33203125" style="90" customWidth="1"/>
    <col min="9198" max="9199" width="9.109375" style="90"/>
    <col min="9200" max="9200" width="10.88671875" style="90" customWidth="1"/>
    <col min="9201" max="9435" width="9.109375" style="90"/>
    <col min="9436" max="9436" width="7.44140625" style="90" customWidth="1"/>
    <col min="9437" max="9437" width="5.6640625" style="90" customWidth="1"/>
    <col min="9438" max="9438" width="49.44140625" style="90" customWidth="1"/>
    <col min="9439" max="9439" width="9.88671875" style="90" customWidth="1"/>
    <col min="9440" max="9440" width="10.109375" style="90" customWidth="1"/>
    <col min="9441" max="9441" width="10" style="90" customWidth="1"/>
    <col min="9442" max="9442" width="12.109375" style="90" customWidth="1"/>
    <col min="9443" max="9444" width="4.33203125" style="90" customWidth="1"/>
    <col min="9445" max="9445" width="13" style="90" customWidth="1"/>
    <col min="9446" max="9446" width="11.44140625" style="90" customWidth="1"/>
    <col min="9447" max="9447" width="11.33203125" style="90" customWidth="1"/>
    <col min="9448" max="9449" width="10.88671875" style="90" customWidth="1"/>
    <col min="9450" max="9450" width="9.88671875" style="90" bestFit="1" customWidth="1"/>
    <col min="9451" max="9451" width="10.33203125" style="90" customWidth="1"/>
    <col min="9452" max="9452" width="12" style="90" customWidth="1"/>
    <col min="9453" max="9453" width="9.33203125" style="90" customWidth="1"/>
    <col min="9454" max="9455" width="9.109375" style="90"/>
    <col min="9456" max="9456" width="10.88671875" style="90" customWidth="1"/>
    <col min="9457" max="9691" width="9.109375" style="90"/>
    <col min="9692" max="9692" width="7.44140625" style="90" customWidth="1"/>
    <col min="9693" max="9693" width="5.6640625" style="90" customWidth="1"/>
    <col min="9694" max="9694" width="49.44140625" style="90" customWidth="1"/>
    <col min="9695" max="9695" width="9.88671875" style="90" customWidth="1"/>
    <col min="9696" max="9696" width="10.109375" style="90" customWidth="1"/>
    <col min="9697" max="9697" width="10" style="90" customWidth="1"/>
    <col min="9698" max="9698" width="12.109375" style="90" customWidth="1"/>
    <col min="9699" max="9700" width="4.33203125" style="90" customWidth="1"/>
    <col min="9701" max="9701" width="13" style="90" customWidth="1"/>
    <col min="9702" max="9702" width="11.44140625" style="90" customWidth="1"/>
    <col min="9703" max="9703" width="11.33203125" style="90" customWidth="1"/>
    <col min="9704" max="9705" width="10.88671875" style="90" customWidth="1"/>
    <col min="9706" max="9706" width="9.88671875" style="90" bestFit="1" customWidth="1"/>
    <col min="9707" max="9707" width="10.33203125" style="90" customWidth="1"/>
    <col min="9708" max="9708" width="12" style="90" customWidth="1"/>
    <col min="9709" max="9709" width="9.33203125" style="90" customWidth="1"/>
    <col min="9710" max="9711" width="9.109375" style="90"/>
    <col min="9712" max="9712" width="10.88671875" style="90" customWidth="1"/>
    <col min="9713" max="9947" width="9.109375" style="90"/>
    <col min="9948" max="9948" width="7.44140625" style="90" customWidth="1"/>
    <col min="9949" max="9949" width="5.6640625" style="90" customWidth="1"/>
    <col min="9950" max="9950" width="49.44140625" style="90" customWidth="1"/>
    <col min="9951" max="9951" width="9.88671875" style="90" customWidth="1"/>
    <col min="9952" max="9952" width="10.109375" style="90" customWidth="1"/>
    <col min="9953" max="9953" width="10" style="90" customWidth="1"/>
    <col min="9954" max="9954" width="12.109375" style="90" customWidth="1"/>
    <col min="9955" max="9956" width="4.33203125" style="90" customWidth="1"/>
    <col min="9957" max="9957" width="13" style="90" customWidth="1"/>
    <col min="9958" max="9958" width="11.44140625" style="90" customWidth="1"/>
    <col min="9959" max="9959" width="11.33203125" style="90" customWidth="1"/>
    <col min="9960" max="9961" width="10.88671875" style="90" customWidth="1"/>
    <col min="9962" max="9962" width="9.88671875" style="90" bestFit="1" customWidth="1"/>
    <col min="9963" max="9963" width="10.33203125" style="90" customWidth="1"/>
    <col min="9964" max="9964" width="12" style="90" customWidth="1"/>
    <col min="9965" max="9965" width="9.33203125" style="90" customWidth="1"/>
    <col min="9966" max="9967" width="9.109375" style="90"/>
    <col min="9968" max="9968" width="10.88671875" style="90" customWidth="1"/>
    <col min="9969" max="10203" width="9.109375" style="90"/>
    <col min="10204" max="10204" width="7.44140625" style="90" customWidth="1"/>
    <col min="10205" max="10205" width="5.6640625" style="90" customWidth="1"/>
    <col min="10206" max="10206" width="49.44140625" style="90" customWidth="1"/>
    <col min="10207" max="10207" width="9.88671875" style="90" customWidth="1"/>
    <col min="10208" max="10208" width="10.109375" style="90" customWidth="1"/>
    <col min="10209" max="10209" width="10" style="90" customWidth="1"/>
    <col min="10210" max="10210" width="12.109375" style="90" customWidth="1"/>
    <col min="10211" max="10212" width="4.33203125" style="90" customWidth="1"/>
    <col min="10213" max="10213" width="13" style="90" customWidth="1"/>
    <col min="10214" max="10214" width="11.44140625" style="90" customWidth="1"/>
    <col min="10215" max="10215" width="11.33203125" style="90" customWidth="1"/>
    <col min="10216" max="10217" width="10.88671875" style="90" customWidth="1"/>
    <col min="10218" max="10218" width="9.88671875" style="90" bestFit="1" customWidth="1"/>
    <col min="10219" max="10219" width="10.33203125" style="90" customWidth="1"/>
    <col min="10220" max="10220" width="12" style="90" customWidth="1"/>
    <col min="10221" max="10221" width="9.33203125" style="90" customWidth="1"/>
    <col min="10222" max="10223" width="9.109375" style="90"/>
    <col min="10224" max="10224" width="10.88671875" style="90" customWidth="1"/>
    <col min="10225" max="10459" width="9.109375" style="90"/>
    <col min="10460" max="10460" width="7.44140625" style="90" customWidth="1"/>
    <col min="10461" max="10461" width="5.6640625" style="90" customWidth="1"/>
    <col min="10462" max="10462" width="49.44140625" style="90" customWidth="1"/>
    <col min="10463" max="10463" width="9.88671875" style="90" customWidth="1"/>
    <col min="10464" max="10464" width="10.109375" style="90" customWidth="1"/>
    <col min="10465" max="10465" width="10" style="90" customWidth="1"/>
    <col min="10466" max="10466" width="12.109375" style="90" customWidth="1"/>
    <col min="10467" max="10468" width="4.33203125" style="90" customWidth="1"/>
    <col min="10469" max="10469" width="13" style="90" customWidth="1"/>
    <col min="10470" max="10470" width="11.44140625" style="90" customWidth="1"/>
    <col min="10471" max="10471" width="11.33203125" style="90" customWidth="1"/>
    <col min="10472" max="10473" width="10.88671875" style="90" customWidth="1"/>
    <col min="10474" max="10474" width="9.88671875" style="90" bestFit="1" customWidth="1"/>
    <col min="10475" max="10475" width="10.33203125" style="90" customWidth="1"/>
    <col min="10476" max="10476" width="12" style="90" customWidth="1"/>
    <col min="10477" max="10477" width="9.33203125" style="90" customWidth="1"/>
    <col min="10478" max="10479" width="9.109375" style="90"/>
    <col min="10480" max="10480" width="10.88671875" style="90" customWidth="1"/>
    <col min="10481" max="10715" width="9.109375" style="90"/>
    <col min="10716" max="10716" width="7.44140625" style="90" customWidth="1"/>
    <col min="10717" max="10717" width="5.6640625" style="90" customWidth="1"/>
    <col min="10718" max="10718" width="49.44140625" style="90" customWidth="1"/>
    <col min="10719" max="10719" width="9.88671875" style="90" customWidth="1"/>
    <col min="10720" max="10720" width="10.109375" style="90" customWidth="1"/>
    <col min="10721" max="10721" width="10" style="90" customWidth="1"/>
    <col min="10722" max="10722" width="12.109375" style="90" customWidth="1"/>
    <col min="10723" max="10724" width="4.33203125" style="90" customWidth="1"/>
    <col min="10725" max="10725" width="13" style="90" customWidth="1"/>
    <col min="10726" max="10726" width="11.44140625" style="90" customWidth="1"/>
    <col min="10727" max="10727" width="11.33203125" style="90" customWidth="1"/>
    <col min="10728" max="10729" width="10.88671875" style="90" customWidth="1"/>
    <col min="10730" max="10730" width="9.88671875" style="90" bestFit="1" customWidth="1"/>
    <col min="10731" max="10731" width="10.33203125" style="90" customWidth="1"/>
    <col min="10732" max="10732" width="12" style="90" customWidth="1"/>
    <col min="10733" max="10733" width="9.33203125" style="90" customWidth="1"/>
    <col min="10734" max="10735" width="9.109375" style="90"/>
    <col min="10736" max="10736" width="10.88671875" style="90" customWidth="1"/>
    <col min="10737" max="10971" width="9.109375" style="90"/>
    <col min="10972" max="10972" width="7.44140625" style="90" customWidth="1"/>
    <col min="10973" max="10973" width="5.6640625" style="90" customWidth="1"/>
    <col min="10974" max="10974" width="49.44140625" style="90" customWidth="1"/>
    <col min="10975" max="10975" width="9.88671875" style="90" customWidth="1"/>
    <col min="10976" max="10976" width="10.109375" style="90" customWidth="1"/>
    <col min="10977" max="10977" width="10" style="90" customWidth="1"/>
    <col min="10978" max="10978" width="12.109375" style="90" customWidth="1"/>
    <col min="10979" max="10980" width="4.33203125" style="90" customWidth="1"/>
    <col min="10981" max="10981" width="13" style="90" customWidth="1"/>
    <col min="10982" max="10982" width="11.44140625" style="90" customWidth="1"/>
    <col min="10983" max="10983" width="11.33203125" style="90" customWidth="1"/>
    <col min="10984" max="10985" width="10.88671875" style="90" customWidth="1"/>
    <col min="10986" max="10986" width="9.88671875" style="90" bestFit="1" customWidth="1"/>
    <col min="10987" max="10987" width="10.33203125" style="90" customWidth="1"/>
    <col min="10988" max="10988" width="12" style="90" customWidth="1"/>
    <col min="10989" max="10989" width="9.33203125" style="90" customWidth="1"/>
    <col min="10990" max="10991" width="9.109375" style="90"/>
    <col min="10992" max="10992" width="10.88671875" style="90" customWidth="1"/>
    <col min="10993" max="11227" width="9.109375" style="90"/>
    <col min="11228" max="11228" width="7.44140625" style="90" customWidth="1"/>
    <col min="11229" max="11229" width="5.6640625" style="90" customWidth="1"/>
    <col min="11230" max="11230" width="49.44140625" style="90" customWidth="1"/>
    <col min="11231" max="11231" width="9.88671875" style="90" customWidth="1"/>
    <col min="11232" max="11232" width="10.109375" style="90" customWidth="1"/>
    <col min="11233" max="11233" width="10" style="90" customWidth="1"/>
    <col min="11234" max="11234" width="12.109375" style="90" customWidth="1"/>
    <col min="11235" max="11236" width="4.33203125" style="90" customWidth="1"/>
    <col min="11237" max="11237" width="13" style="90" customWidth="1"/>
    <col min="11238" max="11238" width="11.44140625" style="90" customWidth="1"/>
    <col min="11239" max="11239" width="11.33203125" style="90" customWidth="1"/>
    <col min="11240" max="11241" width="10.88671875" style="90" customWidth="1"/>
    <col min="11242" max="11242" width="9.88671875" style="90" bestFit="1" customWidth="1"/>
    <col min="11243" max="11243" width="10.33203125" style="90" customWidth="1"/>
    <col min="11244" max="11244" width="12" style="90" customWidth="1"/>
    <col min="11245" max="11245" width="9.33203125" style="90" customWidth="1"/>
    <col min="11246" max="11247" width="9.109375" style="90"/>
    <col min="11248" max="11248" width="10.88671875" style="90" customWidth="1"/>
    <col min="11249" max="11483" width="9.109375" style="90"/>
    <col min="11484" max="11484" width="7.44140625" style="90" customWidth="1"/>
    <col min="11485" max="11485" width="5.6640625" style="90" customWidth="1"/>
    <col min="11486" max="11486" width="49.44140625" style="90" customWidth="1"/>
    <col min="11487" max="11487" width="9.88671875" style="90" customWidth="1"/>
    <col min="11488" max="11488" width="10.109375" style="90" customWidth="1"/>
    <col min="11489" max="11489" width="10" style="90" customWidth="1"/>
    <col min="11490" max="11490" width="12.109375" style="90" customWidth="1"/>
    <col min="11491" max="11492" width="4.33203125" style="90" customWidth="1"/>
    <col min="11493" max="11493" width="13" style="90" customWidth="1"/>
    <col min="11494" max="11494" width="11.44140625" style="90" customWidth="1"/>
    <col min="11495" max="11495" width="11.33203125" style="90" customWidth="1"/>
    <col min="11496" max="11497" width="10.88671875" style="90" customWidth="1"/>
    <col min="11498" max="11498" width="9.88671875" style="90" bestFit="1" customWidth="1"/>
    <col min="11499" max="11499" width="10.33203125" style="90" customWidth="1"/>
    <col min="11500" max="11500" width="12" style="90" customWidth="1"/>
    <col min="11501" max="11501" width="9.33203125" style="90" customWidth="1"/>
    <col min="11502" max="11503" width="9.109375" style="90"/>
    <col min="11504" max="11504" width="10.88671875" style="90" customWidth="1"/>
    <col min="11505" max="11739" width="9.109375" style="90"/>
    <col min="11740" max="11740" width="7.44140625" style="90" customWidth="1"/>
    <col min="11741" max="11741" width="5.6640625" style="90" customWidth="1"/>
    <col min="11742" max="11742" width="49.44140625" style="90" customWidth="1"/>
    <col min="11743" max="11743" width="9.88671875" style="90" customWidth="1"/>
    <col min="11744" max="11744" width="10.109375" style="90" customWidth="1"/>
    <col min="11745" max="11745" width="10" style="90" customWidth="1"/>
    <col min="11746" max="11746" width="12.109375" style="90" customWidth="1"/>
    <col min="11747" max="11748" width="4.33203125" style="90" customWidth="1"/>
    <col min="11749" max="11749" width="13" style="90" customWidth="1"/>
    <col min="11750" max="11750" width="11.44140625" style="90" customWidth="1"/>
    <col min="11751" max="11751" width="11.33203125" style="90" customWidth="1"/>
    <col min="11752" max="11753" width="10.88671875" style="90" customWidth="1"/>
    <col min="11754" max="11754" width="9.88671875" style="90" bestFit="1" customWidth="1"/>
    <col min="11755" max="11755" width="10.33203125" style="90" customWidth="1"/>
    <col min="11756" max="11756" width="12" style="90" customWidth="1"/>
    <col min="11757" max="11757" width="9.33203125" style="90" customWidth="1"/>
    <col min="11758" max="11759" width="9.109375" style="90"/>
    <col min="11760" max="11760" width="10.88671875" style="90" customWidth="1"/>
    <col min="11761" max="11995" width="9.109375" style="90"/>
    <col min="11996" max="11996" width="7.44140625" style="90" customWidth="1"/>
    <col min="11997" max="11997" width="5.6640625" style="90" customWidth="1"/>
    <col min="11998" max="11998" width="49.44140625" style="90" customWidth="1"/>
    <col min="11999" max="11999" width="9.88671875" style="90" customWidth="1"/>
    <col min="12000" max="12000" width="10.109375" style="90" customWidth="1"/>
    <col min="12001" max="12001" width="10" style="90" customWidth="1"/>
    <col min="12002" max="12002" width="12.109375" style="90" customWidth="1"/>
    <col min="12003" max="12004" width="4.33203125" style="90" customWidth="1"/>
    <col min="12005" max="12005" width="13" style="90" customWidth="1"/>
    <col min="12006" max="12006" width="11.44140625" style="90" customWidth="1"/>
    <col min="12007" max="12007" width="11.33203125" style="90" customWidth="1"/>
    <col min="12008" max="12009" width="10.88671875" style="90" customWidth="1"/>
    <col min="12010" max="12010" width="9.88671875" style="90" bestFit="1" customWidth="1"/>
    <col min="12011" max="12011" width="10.33203125" style="90" customWidth="1"/>
    <col min="12012" max="12012" width="12" style="90" customWidth="1"/>
    <col min="12013" max="12013" width="9.33203125" style="90" customWidth="1"/>
    <col min="12014" max="12015" width="9.109375" style="90"/>
    <col min="12016" max="12016" width="10.88671875" style="90" customWidth="1"/>
    <col min="12017" max="12251" width="9.109375" style="90"/>
    <col min="12252" max="12252" width="7.44140625" style="90" customWidth="1"/>
    <col min="12253" max="12253" width="5.6640625" style="90" customWidth="1"/>
    <col min="12254" max="12254" width="49.44140625" style="90" customWidth="1"/>
    <col min="12255" max="12255" width="9.88671875" style="90" customWidth="1"/>
    <col min="12256" max="12256" width="10.109375" style="90" customWidth="1"/>
    <col min="12257" max="12257" width="10" style="90" customWidth="1"/>
    <col min="12258" max="12258" width="12.109375" style="90" customWidth="1"/>
    <col min="12259" max="12260" width="4.33203125" style="90" customWidth="1"/>
    <col min="12261" max="12261" width="13" style="90" customWidth="1"/>
    <col min="12262" max="12262" width="11.44140625" style="90" customWidth="1"/>
    <col min="12263" max="12263" width="11.33203125" style="90" customWidth="1"/>
    <col min="12264" max="12265" width="10.88671875" style="90" customWidth="1"/>
    <col min="12266" max="12266" width="9.88671875" style="90" bestFit="1" customWidth="1"/>
    <col min="12267" max="12267" width="10.33203125" style="90" customWidth="1"/>
    <col min="12268" max="12268" width="12" style="90" customWidth="1"/>
    <col min="12269" max="12269" width="9.33203125" style="90" customWidth="1"/>
    <col min="12270" max="12271" width="9.109375" style="90"/>
    <col min="12272" max="12272" width="10.88671875" style="90" customWidth="1"/>
    <col min="12273" max="12507" width="9.109375" style="90"/>
    <col min="12508" max="12508" width="7.44140625" style="90" customWidth="1"/>
    <col min="12509" max="12509" width="5.6640625" style="90" customWidth="1"/>
    <col min="12510" max="12510" width="49.44140625" style="90" customWidth="1"/>
    <col min="12511" max="12511" width="9.88671875" style="90" customWidth="1"/>
    <col min="12512" max="12512" width="10.109375" style="90" customWidth="1"/>
    <col min="12513" max="12513" width="10" style="90" customWidth="1"/>
    <col min="12514" max="12514" width="12.109375" style="90" customWidth="1"/>
    <col min="12515" max="12516" width="4.33203125" style="90" customWidth="1"/>
    <col min="12517" max="12517" width="13" style="90" customWidth="1"/>
    <col min="12518" max="12518" width="11.44140625" style="90" customWidth="1"/>
    <col min="12519" max="12519" width="11.33203125" style="90" customWidth="1"/>
    <col min="12520" max="12521" width="10.88671875" style="90" customWidth="1"/>
    <col min="12522" max="12522" width="9.88671875" style="90" bestFit="1" customWidth="1"/>
    <col min="12523" max="12523" width="10.33203125" style="90" customWidth="1"/>
    <col min="12524" max="12524" width="12" style="90" customWidth="1"/>
    <col min="12525" max="12525" width="9.33203125" style="90" customWidth="1"/>
    <col min="12526" max="12527" width="9.109375" style="90"/>
    <col min="12528" max="12528" width="10.88671875" style="90" customWidth="1"/>
    <col min="12529" max="12763" width="9.109375" style="90"/>
    <col min="12764" max="12764" width="7.44140625" style="90" customWidth="1"/>
    <col min="12765" max="12765" width="5.6640625" style="90" customWidth="1"/>
    <col min="12766" max="12766" width="49.44140625" style="90" customWidth="1"/>
    <col min="12767" max="12767" width="9.88671875" style="90" customWidth="1"/>
    <col min="12768" max="12768" width="10.109375" style="90" customWidth="1"/>
    <col min="12769" max="12769" width="10" style="90" customWidth="1"/>
    <col min="12770" max="12770" width="12.109375" style="90" customWidth="1"/>
    <col min="12771" max="12772" width="4.33203125" style="90" customWidth="1"/>
    <col min="12773" max="12773" width="13" style="90" customWidth="1"/>
    <col min="12774" max="12774" width="11.44140625" style="90" customWidth="1"/>
    <col min="12775" max="12775" width="11.33203125" style="90" customWidth="1"/>
    <col min="12776" max="12777" width="10.88671875" style="90" customWidth="1"/>
    <col min="12778" max="12778" width="9.88671875" style="90" bestFit="1" customWidth="1"/>
    <col min="12779" max="12779" width="10.33203125" style="90" customWidth="1"/>
    <col min="12780" max="12780" width="12" style="90" customWidth="1"/>
    <col min="12781" max="12781" width="9.33203125" style="90" customWidth="1"/>
    <col min="12782" max="12783" width="9.109375" style="90"/>
    <col min="12784" max="12784" width="10.88671875" style="90" customWidth="1"/>
    <col min="12785" max="13019" width="9.109375" style="90"/>
    <col min="13020" max="13020" width="7.44140625" style="90" customWidth="1"/>
    <col min="13021" max="13021" width="5.6640625" style="90" customWidth="1"/>
    <col min="13022" max="13022" width="49.44140625" style="90" customWidth="1"/>
    <col min="13023" max="13023" width="9.88671875" style="90" customWidth="1"/>
    <col min="13024" max="13024" width="10.109375" style="90" customWidth="1"/>
    <col min="13025" max="13025" width="10" style="90" customWidth="1"/>
    <col min="13026" max="13026" width="12.109375" style="90" customWidth="1"/>
    <col min="13027" max="13028" width="4.33203125" style="90" customWidth="1"/>
    <col min="13029" max="13029" width="13" style="90" customWidth="1"/>
    <col min="13030" max="13030" width="11.44140625" style="90" customWidth="1"/>
    <col min="13031" max="13031" width="11.33203125" style="90" customWidth="1"/>
    <col min="13032" max="13033" width="10.88671875" style="90" customWidth="1"/>
    <col min="13034" max="13034" width="9.88671875" style="90" bestFit="1" customWidth="1"/>
    <col min="13035" max="13035" width="10.33203125" style="90" customWidth="1"/>
    <col min="13036" max="13036" width="12" style="90" customWidth="1"/>
    <col min="13037" max="13037" width="9.33203125" style="90" customWidth="1"/>
    <col min="13038" max="13039" width="9.109375" style="90"/>
    <col min="13040" max="13040" width="10.88671875" style="90" customWidth="1"/>
    <col min="13041" max="13275" width="9.109375" style="90"/>
    <col min="13276" max="13276" width="7.44140625" style="90" customWidth="1"/>
    <col min="13277" max="13277" width="5.6640625" style="90" customWidth="1"/>
    <col min="13278" max="13278" width="49.44140625" style="90" customWidth="1"/>
    <col min="13279" max="13279" width="9.88671875" style="90" customWidth="1"/>
    <col min="13280" max="13280" width="10.109375" style="90" customWidth="1"/>
    <col min="13281" max="13281" width="10" style="90" customWidth="1"/>
    <col min="13282" max="13282" width="12.109375" style="90" customWidth="1"/>
    <col min="13283" max="13284" width="4.33203125" style="90" customWidth="1"/>
    <col min="13285" max="13285" width="13" style="90" customWidth="1"/>
    <col min="13286" max="13286" width="11.44140625" style="90" customWidth="1"/>
    <col min="13287" max="13287" width="11.33203125" style="90" customWidth="1"/>
    <col min="13288" max="13289" width="10.88671875" style="90" customWidth="1"/>
    <col min="13290" max="13290" width="9.88671875" style="90" bestFit="1" customWidth="1"/>
    <col min="13291" max="13291" width="10.33203125" style="90" customWidth="1"/>
    <col min="13292" max="13292" width="12" style="90" customWidth="1"/>
    <col min="13293" max="13293" width="9.33203125" style="90" customWidth="1"/>
    <col min="13294" max="13295" width="9.109375" style="90"/>
    <col min="13296" max="13296" width="10.88671875" style="90" customWidth="1"/>
    <col min="13297" max="13531" width="9.109375" style="90"/>
    <col min="13532" max="13532" width="7.44140625" style="90" customWidth="1"/>
    <col min="13533" max="13533" width="5.6640625" style="90" customWidth="1"/>
    <col min="13534" max="13534" width="49.44140625" style="90" customWidth="1"/>
    <col min="13535" max="13535" width="9.88671875" style="90" customWidth="1"/>
    <col min="13536" max="13536" width="10.109375" style="90" customWidth="1"/>
    <col min="13537" max="13537" width="10" style="90" customWidth="1"/>
    <col min="13538" max="13538" width="12.109375" style="90" customWidth="1"/>
    <col min="13539" max="13540" width="4.33203125" style="90" customWidth="1"/>
    <col min="13541" max="13541" width="13" style="90" customWidth="1"/>
    <col min="13542" max="13542" width="11.44140625" style="90" customWidth="1"/>
    <col min="13543" max="13543" width="11.33203125" style="90" customWidth="1"/>
    <col min="13544" max="13545" width="10.88671875" style="90" customWidth="1"/>
    <col min="13546" max="13546" width="9.88671875" style="90" bestFit="1" customWidth="1"/>
    <col min="13547" max="13547" width="10.33203125" style="90" customWidth="1"/>
    <col min="13548" max="13548" width="12" style="90" customWidth="1"/>
    <col min="13549" max="13549" width="9.33203125" style="90" customWidth="1"/>
    <col min="13550" max="13551" width="9.109375" style="90"/>
    <col min="13552" max="13552" width="10.88671875" style="90" customWidth="1"/>
    <col min="13553" max="13787" width="9.109375" style="90"/>
    <col min="13788" max="13788" width="7.44140625" style="90" customWidth="1"/>
    <col min="13789" max="13789" width="5.6640625" style="90" customWidth="1"/>
    <col min="13790" max="13790" width="49.44140625" style="90" customWidth="1"/>
    <col min="13791" max="13791" width="9.88671875" style="90" customWidth="1"/>
    <col min="13792" max="13792" width="10.109375" style="90" customWidth="1"/>
    <col min="13793" max="13793" width="10" style="90" customWidth="1"/>
    <col min="13794" max="13794" width="12.109375" style="90" customWidth="1"/>
    <col min="13795" max="13796" width="4.33203125" style="90" customWidth="1"/>
    <col min="13797" max="13797" width="13" style="90" customWidth="1"/>
    <col min="13798" max="13798" width="11.44140625" style="90" customWidth="1"/>
    <col min="13799" max="13799" width="11.33203125" style="90" customWidth="1"/>
    <col min="13800" max="13801" width="10.88671875" style="90" customWidth="1"/>
    <col min="13802" max="13802" width="9.88671875" style="90" bestFit="1" customWidth="1"/>
    <col min="13803" max="13803" width="10.33203125" style="90" customWidth="1"/>
    <col min="13804" max="13804" width="12" style="90" customWidth="1"/>
    <col min="13805" max="13805" width="9.33203125" style="90" customWidth="1"/>
    <col min="13806" max="13807" width="9.109375" style="90"/>
    <col min="13808" max="13808" width="10.88671875" style="90" customWidth="1"/>
    <col min="13809" max="14043" width="9.109375" style="90"/>
    <col min="14044" max="14044" width="7.44140625" style="90" customWidth="1"/>
    <col min="14045" max="14045" width="5.6640625" style="90" customWidth="1"/>
    <col min="14046" max="14046" width="49.44140625" style="90" customWidth="1"/>
    <col min="14047" max="14047" width="9.88671875" style="90" customWidth="1"/>
    <col min="14048" max="14048" width="10.109375" style="90" customWidth="1"/>
    <col min="14049" max="14049" width="10" style="90" customWidth="1"/>
    <col min="14050" max="14050" width="12.109375" style="90" customWidth="1"/>
    <col min="14051" max="14052" width="4.33203125" style="90" customWidth="1"/>
    <col min="14053" max="14053" width="13" style="90" customWidth="1"/>
    <col min="14054" max="14054" width="11.44140625" style="90" customWidth="1"/>
    <col min="14055" max="14055" width="11.33203125" style="90" customWidth="1"/>
    <col min="14056" max="14057" width="10.88671875" style="90" customWidth="1"/>
    <col min="14058" max="14058" width="9.88671875" style="90" bestFit="1" customWidth="1"/>
    <col min="14059" max="14059" width="10.33203125" style="90" customWidth="1"/>
    <col min="14060" max="14060" width="12" style="90" customWidth="1"/>
    <col min="14061" max="14061" width="9.33203125" style="90" customWidth="1"/>
    <col min="14062" max="14063" width="9.109375" style="90"/>
    <col min="14064" max="14064" width="10.88671875" style="90" customWidth="1"/>
    <col min="14065" max="14299" width="9.109375" style="90"/>
    <col min="14300" max="14300" width="7.44140625" style="90" customWidth="1"/>
    <col min="14301" max="14301" width="5.6640625" style="90" customWidth="1"/>
    <col min="14302" max="14302" width="49.44140625" style="90" customWidth="1"/>
    <col min="14303" max="14303" width="9.88671875" style="90" customWidth="1"/>
    <col min="14304" max="14304" width="10.109375" style="90" customWidth="1"/>
    <col min="14305" max="14305" width="10" style="90" customWidth="1"/>
    <col min="14306" max="14306" width="12.109375" style="90" customWidth="1"/>
    <col min="14307" max="14308" width="4.33203125" style="90" customWidth="1"/>
    <col min="14309" max="14309" width="13" style="90" customWidth="1"/>
    <col min="14310" max="14310" width="11.44140625" style="90" customWidth="1"/>
    <col min="14311" max="14311" width="11.33203125" style="90" customWidth="1"/>
    <col min="14312" max="14313" width="10.88671875" style="90" customWidth="1"/>
    <col min="14314" max="14314" width="9.88671875" style="90" bestFit="1" customWidth="1"/>
    <col min="14315" max="14315" width="10.33203125" style="90" customWidth="1"/>
    <col min="14316" max="14316" width="12" style="90" customWidth="1"/>
    <col min="14317" max="14317" width="9.33203125" style="90" customWidth="1"/>
    <col min="14318" max="14319" width="9.109375" style="90"/>
    <col min="14320" max="14320" width="10.88671875" style="90" customWidth="1"/>
    <col min="14321" max="14555" width="9.109375" style="90"/>
    <col min="14556" max="14556" width="7.44140625" style="90" customWidth="1"/>
    <col min="14557" max="14557" width="5.6640625" style="90" customWidth="1"/>
    <col min="14558" max="14558" width="49.44140625" style="90" customWidth="1"/>
    <col min="14559" max="14559" width="9.88671875" style="90" customWidth="1"/>
    <col min="14560" max="14560" width="10.109375" style="90" customWidth="1"/>
    <col min="14561" max="14561" width="10" style="90" customWidth="1"/>
    <col min="14562" max="14562" width="12.109375" style="90" customWidth="1"/>
    <col min="14563" max="14564" width="4.33203125" style="90" customWidth="1"/>
    <col min="14565" max="14565" width="13" style="90" customWidth="1"/>
    <col min="14566" max="14566" width="11.44140625" style="90" customWidth="1"/>
    <col min="14567" max="14567" width="11.33203125" style="90" customWidth="1"/>
    <col min="14568" max="14569" width="10.88671875" style="90" customWidth="1"/>
    <col min="14570" max="14570" width="9.88671875" style="90" bestFit="1" customWidth="1"/>
    <col min="14571" max="14571" width="10.33203125" style="90" customWidth="1"/>
    <col min="14572" max="14572" width="12" style="90" customWidth="1"/>
    <col min="14573" max="14573" width="9.33203125" style="90" customWidth="1"/>
    <col min="14574" max="14575" width="9.109375" style="90"/>
    <col min="14576" max="14576" width="10.88671875" style="90" customWidth="1"/>
    <col min="14577" max="14811" width="9.109375" style="90"/>
    <col min="14812" max="14812" width="7.44140625" style="90" customWidth="1"/>
    <col min="14813" max="14813" width="5.6640625" style="90" customWidth="1"/>
    <col min="14814" max="14814" width="49.44140625" style="90" customWidth="1"/>
    <col min="14815" max="14815" width="9.88671875" style="90" customWidth="1"/>
    <col min="14816" max="14816" width="10.109375" style="90" customWidth="1"/>
    <col min="14817" max="14817" width="10" style="90" customWidth="1"/>
    <col min="14818" max="14818" width="12.109375" style="90" customWidth="1"/>
    <col min="14819" max="14820" width="4.33203125" style="90" customWidth="1"/>
    <col min="14821" max="14821" width="13" style="90" customWidth="1"/>
    <col min="14822" max="14822" width="11.44140625" style="90" customWidth="1"/>
    <col min="14823" max="14823" width="11.33203125" style="90" customWidth="1"/>
    <col min="14824" max="14825" width="10.88671875" style="90" customWidth="1"/>
    <col min="14826" max="14826" width="9.88671875" style="90" bestFit="1" customWidth="1"/>
    <col min="14827" max="14827" width="10.33203125" style="90" customWidth="1"/>
    <col min="14828" max="14828" width="12" style="90" customWidth="1"/>
    <col min="14829" max="14829" width="9.33203125" style="90" customWidth="1"/>
    <col min="14830" max="14831" width="9.109375" style="90"/>
    <col min="14832" max="14832" width="10.88671875" style="90" customWidth="1"/>
    <col min="14833" max="15067" width="9.109375" style="90"/>
    <col min="15068" max="15068" width="7.44140625" style="90" customWidth="1"/>
    <col min="15069" max="15069" width="5.6640625" style="90" customWidth="1"/>
    <col min="15070" max="15070" width="49.44140625" style="90" customWidth="1"/>
    <col min="15071" max="15071" width="9.88671875" style="90" customWidth="1"/>
    <col min="15072" max="15072" width="10.109375" style="90" customWidth="1"/>
    <col min="15073" max="15073" width="10" style="90" customWidth="1"/>
    <col min="15074" max="15074" width="12.109375" style="90" customWidth="1"/>
    <col min="15075" max="15076" width="4.33203125" style="90" customWidth="1"/>
    <col min="15077" max="15077" width="13" style="90" customWidth="1"/>
    <col min="15078" max="15078" width="11.44140625" style="90" customWidth="1"/>
    <col min="15079" max="15079" width="11.33203125" style="90" customWidth="1"/>
    <col min="15080" max="15081" width="10.88671875" style="90" customWidth="1"/>
    <col min="15082" max="15082" width="9.88671875" style="90" bestFit="1" customWidth="1"/>
    <col min="15083" max="15083" width="10.33203125" style="90" customWidth="1"/>
    <col min="15084" max="15084" width="12" style="90" customWidth="1"/>
    <col min="15085" max="15085" width="9.33203125" style="90" customWidth="1"/>
    <col min="15086" max="15087" width="9.109375" style="90"/>
    <col min="15088" max="15088" width="10.88671875" style="90" customWidth="1"/>
    <col min="15089" max="15323" width="9.109375" style="90"/>
    <col min="15324" max="15324" width="7.44140625" style="90" customWidth="1"/>
    <col min="15325" max="15325" width="5.6640625" style="90" customWidth="1"/>
    <col min="15326" max="15326" width="49.44140625" style="90" customWidth="1"/>
    <col min="15327" max="15327" width="9.88671875" style="90" customWidth="1"/>
    <col min="15328" max="15328" width="10.109375" style="90" customWidth="1"/>
    <col min="15329" max="15329" width="10" style="90" customWidth="1"/>
    <col min="15330" max="15330" width="12.109375" style="90" customWidth="1"/>
    <col min="15331" max="15332" width="4.33203125" style="90" customWidth="1"/>
    <col min="15333" max="15333" width="13" style="90" customWidth="1"/>
    <col min="15334" max="15334" width="11.44140625" style="90" customWidth="1"/>
    <col min="15335" max="15335" width="11.33203125" style="90" customWidth="1"/>
    <col min="15336" max="15337" width="10.88671875" style="90" customWidth="1"/>
    <col min="15338" max="15338" width="9.88671875" style="90" bestFit="1" customWidth="1"/>
    <col min="15339" max="15339" width="10.33203125" style="90" customWidth="1"/>
    <col min="15340" max="15340" width="12" style="90" customWidth="1"/>
    <col min="15341" max="15341" width="9.33203125" style="90" customWidth="1"/>
    <col min="15342" max="15343" width="9.109375" style="90"/>
    <col min="15344" max="15344" width="10.88671875" style="90" customWidth="1"/>
    <col min="15345" max="15579" width="9.109375" style="90"/>
    <col min="15580" max="15580" width="7.44140625" style="90" customWidth="1"/>
    <col min="15581" max="15581" width="5.6640625" style="90" customWidth="1"/>
    <col min="15582" max="15582" width="49.44140625" style="90" customWidth="1"/>
    <col min="15583" max="15583" width="9.88671875" style="90" customWidth="1"/>
    <col min="15584" max="15584" width="10.109375" style="90" customWidth="1"/>
    <col min="15585" max="15585" width="10" style="90" customWidth="1"/>
    <col min="15586" max="15586" width="12.109375" style="90" customWidth="1"/>
    <col min="15587" max="15588" width="4.33203125" style="90" customWidth="1"/>
    <col min="15589" max="15589" width="13" style="90" customWidth="1"/>
    <col min="15590" max="15590" width="11.44140625" style="90" customWidth="1"/>
    <col min="15591" max="15591" width="11.33203125" style="90" customWidth="1"/>
    <col min="15592" max="15593" width="10.88671875" style="90" customWidth="1"/>
    <col min="15594" max="15594" width="9.88671875" style="90" bestFit="1" customWidth="1"/>
    <col min="15595" max="15595" width="10.33203125" style="90" customWidth="1"/>
    <col min="15596" max="15596" width="12" style="90" customWidth="1"/>
    <col min="15597" max="15597" width="9.33203125" style="90" customWidth="1"/>
    <col min="15598" max="15599" width="9.109375" style="90"/>
    <col min="15600" max="15600" width="10.88671875" style="90" customWidth="1"/>
    <col min="15601" max="15835" width="9.109375" style="90"/>
    <col min="15836" max="15836" width="7.44140625" style="90" customWidth="1"/>
    <col min="15837" max="15837" width="5.6640625" style="90" customWidth="1"/>
    <col min="15838" max="15838" width="49.44140625" style="90" customWidth="1"/>
    <col min="15839" max="15839" width="9.88671875" style="90" customWidth="1"/>
    <col min="15840" max="15840" width="10.109375" style="90" customWidth="1"/>
    <col min="15841" max="15841" width="10" style="90" customWidth="1"/>
    <col min="15842" max="15842" width="12.109375" style="90" customWidth="1"/>
    <col min="15843" max="15844" width="4.33203125" style="90" customWidth="1"/>
    <col min="15845" max="15845" width="13" style="90" customWidth="1"/>
    <col min="15846" max="15846" width="11.44140625" style="90" customWidth="1"/>
    <col min="15847" max="15847" width="11.33203125" style="90" customWidth="1"/>
    <col min="15848" max="15849" width="10.88671875" style="90" customWidth="1"/>
    <col min="15850" max="15850" width="9.88671875" style="90" bestFit="1" customWidth="1"/>
    <col min="15851" max="15851" width="10.33203125" style="90" customWidth="1"/>
    <col min="15852" max="15852" width="12" style="90" customWidth="1"/>
    <col min="15853" max="15853" width="9.33203125" style="90" customWidth="1"/>
    <col min="15854" max="15855" width="9.109375" style="90"/>
    <col min="15856" max="15856" width="10.88671875" style="90" customWidth="1"/>
    <col min="15857" max="16091" width="9.109375" style="90"/>
    <col min="16092" max="16092" width="7.44140625" style="90" customWidth="1"/>
    <col min="16093" max="16093" width="5.6640625" style="90" customWidth="1"/>
    <col min="16094" max="16094" width="49.44140625" style="90" customWidth="1"/>
    <col min="16095" max="16095" width="9.88671875" style="90" customWidth="1"/>
    <col min="16096" max="16096" width="10.109375" style="90" customWidth="1"/>
    <col min="16097" max="16097" width="10" style="90" customWidth="1"/>
    <col min="16098" max="16098" width="12.109375" style="90" customWidth="1"/>
    <col min="16099" max="16100" width="4.33203125" style="90" customWidth="1"/>
    <col min="16101" max="16101" width="13" style="90" customWidth="1"/>
    <col min="16102" max="16102" width="11.44140625" style="90" customWidth="1"/>
    <col min="16103" max="16103" width="11.33203125" style="90" customWidth="1"/>
    <col min="16104" max="16105" width="10.88671875" style="90" customWidth="1"/>
    <col min="16106" max="16106" width="9.88671875" style="90" bestFit="1" customWidth="1"/>
    <col min="16107" max="16107" width="10.33203125" style="90" customWidth="1"/>
    <col min="16108" max="16108" width="12" style="90" customWidth="1"/>
    <col min="16109" max="16109" width="9.33203125" style="90" customWidth="1"/>
    <col min="16110" max="16111" width="9.109375" style="90"/>
    <col min="16112" max="16112" width="10.88671875" style="90" customWidth="1"/>
    <col min="16113" max="16384" width="9.109375" style="90"/>
  </cols>
  <sheetData>
    <row r="1" spans="1:9" ht="24.6" customHeight="1" x14ac:dyDescent="0.25">
      <c r="A1" s="232" t="s">
        <v>136</v>
      </c>
      <c r="B1" s="232"/>
      <c r="C1" s="232"/>
      <c r="D1" s="232"/>
      <c r="E1" s="232"/>
      <c r="F1" s="232"/>
      <c r="G1" s="232"/>
    </row>
    <row r="2" spans="1:9" ht="14.25" customHeight="1" x14ac:dyDescent="0.25">
      <c r="B2" s="91"/>
      <c r="C2" s="91"/>
      <c r="D2" s="92" t="s">
        <v>137</v>
      </c>
      <c r="E2" s="93"/>
      <c r="F2" s="93" t="s">
        <v>138</v>
      </c>
      <c r="G2" s="92" t="s">
        <v>139</v>
      </c>
    </row>
    <row r="3" spans="1:9" ht="15.6" customHeight="1" x14ac:dyDescent="0.25">
      <c r="A3" s="233" t="s">
        <v>140</v>
      </c>
      <c r="B3" s="233" t="s">
        <v>141</v>
      </c>
      <c r="C3" s="234" t="s">
        <v>142</v>
      </c>
      <c r="D3" s="234" t="s">
        <v>143</v>
      </c>
      <c r="E3" s="235" t="s">
        <v>144</v>
      </c>
      <c r="F3" s="236"/>
      <c r="G3" s="237"/>
      <c r="H3" s="231" t="s">
        <v>218</v>
      </c>
    </row>
    <row r="4" spans="1:9" ht="37.5" customHeight="1" x14ac:dyDescent="0.25">
      <c r="A4" s="233"/>
      <c r="B4" s="233"/>
      <c r="C4" s="234"/>
      <c r="D4" s="234"/>
      <c r="E4" s="94" t="s">
        <v>107</v>
      </c>
      <c r="F4" s="94" t="s">
        <v>145</v>
      </c>
      <c r="G4" s="94" t="s">
        <v>146</v>
      </c>
      <c r="H4" s="231"/>
    </row>
    <row r="5" spans="1:9" ht="13.5" customHeight="1" x14ac:dyDescent="0.25">
      <c r="A5" s="95" t="s">
        <v>147</v>
      </c>
      <c r="B5" s="96"/>
      <c r="C5" s="97"/>
      <c r="D5" s="98">
        <f>SUM(D6:D36)</f>
        <v>16885.446</v>
      </c>
      <c r="E5" s="98">
        <f>SUM(E6:E36)</f>
        <v>15548.865000000002</v>
      </c>
      <c r="F5" s="98">
        <f>SUM(F6:F36)</f>
        <v>1058.1320000000001</v>
      </c>
      <c r="G5" s="98">
        <f>SUM(G6:G36)</f>
        <v>278.44900000000001</v>
      </c>
      <c r="H5" s="162">
        <f>SUM(H6:H36)</f>
        <v>243.40299999999999</v>
      </c>
      <c r="I5" s="115"/>
    </row>
    <row r="6" spans="1:9" ht="39.6" x14ac:dyDescent="0.25">
      <c r="A6" s="99">
        <v>150101</v>
      </c>
      <c r="B6" s="99">
        <v>3210</v>
      </c>
      <c r="C6" s="100" t="s">
        <v>148</v>
      </c>
      <c r="D6" s="156">
        <f>4956.114-1107.563</f>
        <v>3848.5509999999995</v>
      </c>
      <c r="E6" s="102">
        <f>D6-F6-G6</f>
        <v>3848.5509999999995</v>
      </c>
      <c r="F6" s="102"/>
      <c r="G6" s="101"/>
      <c r="H6" s="161"/>
    </row>
    <row r="7" spans="1:9" ht="40.200000000000003" customHeight="1" x14ac:dyDescent="0.25">
      <c r="A7" s="99">
        <v>150101</v>
      </c>
      <c r="B7" s="99">
        <v>3210</v>
      </c>
      <c r="C7" s="100" t="s">
        <v>149</v>
      </c>
      <c r="D7" s="101">
        <v>586.84900000000005</v>
      </c>
      <c r="E7" s="102">
        <f t="shared" ref="E7:E24" si="0">D7-F7-G7</f>
        <v>586.79600000000005</v>
      </c>
      <c r="F7" s="102"/>
      <c r="G7" s="101">
        <v>5.2999999999999999E-2</v>
      </c>
      <c r="H7" s="161"/>
    </row>
    <row r="8" spans="1:9" ht="52.8" x14ac:dyDescent="0.25">
      <c r="A8" s="99">
        <v>150101</v>
      </c>
      <c r="B8" s="99">
        <v>3210</v>
      </c>
      <c r="C8" s="100" t="s">
        <v>150</v>
      </c>
      <c r="D8" s="101">
        <v>2000</v>
      </c>
      <c r="E8" s="102">
        <f t="shared" si="0"/>
        <v>1985.4480000000001</v>
      </c>
      <c r="F8" s="102"/>
      <c r="G8" s="101">
        <v>14.552</v>
      </c>
      <c r="H8" s="161"/>
    </row>
    <row r="9" spans="1:9" ht="52.8" x14ac:dyDescent="0.25">
      <c r="A9" s="99">
        <v>150101</v>
      </c>
      <c r="B9" s="99">
        <v>3210</v>
      </c>
      <c r="C9" s="100" t="s">
        <v>151</v>
      </c>
      <c r="D9" s="101">
        <v>1558.8620000000001</v>
      </c>
      <c r="E9" s="102">
        <f t="shared" si="0"/>
        <v>1532.1410000000001</v>
      </c>
      <c r="F9" s="102"/>
      <c r="G9" s="101">
        <v>26.721</v>
      </c>
      <c r="H9" s="161"/>
    </row>
    <row r="10" spans="1:9" ht="40.950000000000003" customHeight="1" x14ac:dyDescent="0.25">
      <c r="A10" s="99">
        <v>150101</v>
      </c>
      <c r="B10" s="99">
        <v>3210</v>
      </c>
      <c r="C10" s="100" t="s">
        <v>152</v>
      </c>
      <c r="D10" s="101">
        <v>598.69500000000005</v>
      </c>
      <c r="E10" s="102">
        <f t="shared" si="0"/>
        <v>598.69500000000005</v>
      </c>
      <c r="F10" s="102"/>
      <c r="G10" s="101"/>
      <c r="H10" s="161"/>
    </row>
    <row r="11" spans="1:9" ht="26.4" x14ac:dyDescent="0.25">
      <c r="A11" s="99">
        <v>150101</v>
      </c>
      <c r="B11" s="99">
        <v>3210</v>
      </c>
      <c r="C11" s="100" t="s">
        <v>153</v>
      </c>
      <c r="D11" s="101">
        <v>20.907</v>
      </c>
      <c r="E11" s="102">
        <f t="shared" si="0"/>
        <v>0</v>
      </c>
      <c r="F11" s="102"/>
      <c r="G11" s="101">
        <v>20.907</v>
      </c>
      <c r="H11" s="161"/>
    </row>
    <row r="12" spans="1:9" ht="39" customHeight="1" x14ac:dyDescent="0.25">
      <c r="A12" s="99">
        <v>150101</v>
      </c>
      <c r="B12" s="99">
        <v>3210</v>
      </c>
      <c r="C12" s="100" t="s">
        <v>154</v>
      </c>
      <c r="D12" s="101">
        <v>1654.673</v>
      </c>
      <c r="E12" s="102">
        <f t="shared" si="0"/>
        <v>1654.673</v>
      </c>
      <c r="F12" s="102"/>
      <c r="G12" s="101"/>
      <c r="H12" s="161"/>
    </row>
    <row r="13" spans="1:9" ht="39.6" x14ac:dyDescent="0.25">
      <c r="A13" s="99">
        <v>150101</v>
      </c>
      <c r="B13" s="99">
        <v>3210</v>
      </c>
      <c r="C13" s="100" t="s">
        <v>155</v>
      </c>
      <c r="D13" s="101">
        <v>11.91</v>
      </c>
      <c r="E13" s="102">
        <f t="shared" si="0"/>
        <v>0</v>
      </c>
      <c r="F13" s="102"/>
      <c r="G13" s="101">
        <v>11.91</v>
      </c>
      <c r="H13" s="161"/>
    </row>
    <row r="14" spans="1:9" ht="38.4" customHeight="1" x14ac:dyDescent="0.25">
      <c r="A14" s="99">
        <v>150101</v>
      </c>
      <c r="B14" s="99">
        <v>3210</v>
      </c>
      <c r="C14" s="100" t="s">
        <v>156</v>
      </c>
      <c r="D14" s="101">
        <v>8.1240000000000006</v>
      </c>
      <c r="E14" s="102">
        <f t="shared" si="0"/>
        <v>0</v>
      </c>
      <c r="F14" s="101">
        <v>8.1240000000000006</v>
      </c>
      <c r="G14" s="101"/>
      <c r="H14" s="161"/>
    </row>
    <row r="15" spans="1:9" ht="39.6" x14ac:dyDescent="0.25">
      <c r="A15" s="99">
        <v>150101</v>
      </c>
      <c r="B15" s="99">
        <v>3210</v>
      </c>
      <c r="C15" s="100" t="s">
        <v>157</v>
      </c>
      <c r="D15" s="101">
        <v>1349.9680000000001</v>
      </c>
      <c r="E15" s="102">
        <f t="shared" si="0"/>
        <v>1349.9680000000001</v>
      </c>
      <c r="F15" s="102"/>
      <c r="G15" s="101"/>
      <c r="H15" s="161"/>
    </row>
    <row r="16" spans="1:9" ht="39.6" x14ac:dyDescent="0.25">
      <c r="A16" s="99">
        <v>150101</v>
      </c>
      <c r="B16" s="99">
        <v>3210</v>
      </c>
      <c r="C16" s="100" t="s">
        <v>158</v>
      </c>
      <c r="D16" s="101">
        <v>61.83</v>
      </c>
      <c r="E16" s="102">
        <f t="shared" si="0"/>
        <v>0</v>
      </c>
      <c r="F16" s="102"/>
      <c r="G16" s="101">
        <v>61.83</v>
      </c>
      <c r="H16" s="161"/>
    </row>
    <row r="17" spans="1:8" ht="39.75" customHeight="1" x14ac:dyDescent="0.25">
      <c r="A17" s="99">
        <v>150101</v>
      </c>
      <c r="B17" s="99">
        <v>3210</v>
      </c>
      <c r="C17" s="100" t="s">
        <v>159</v>
      </c>
      <c r="D17" s="101">
        <v>1083.472</v>
      </c>
      <c r="E17" s="102">
        <f t="shared" si="0"/>
        <v>976.56200000000001</v>
      </c>
      <c r="F17" s="102"/>
      <c r="G17" s="101">
        <v>106.91</v>
      </c>
      <c r="H17" s="161"/>
    </row>
    <row r="18" spans="1:8" ht="39" customHeight="1" x14ac:dyDescent="0.25">
      <c r="A18" s="99">
        <v>150101</v>
      </c>
      <c r="B18" s="99">
        <v>3210</v>
      </c>
      <c r="C18" s="100" t="s">
        <v>160</v>
      </c>
      <c r="D18" s="101">
        <v>950</v>
      </c>
      <c r="E18" s="102">
        <f t="shared" si="0"/>
        <v>916.03099999999995</v>
      </c>
      <c r="F18" s="102"/>
      <c r="G18" s="101">
        <v>33.969000000000001</v>
      </c>
      <c r="H18" s="161"/>
    </row>
    <row r="19" spans="1:8" ht="39.6" x14ac:dyDescent="0.25">
      <c r="A19" s="99">
        <v>150101</v>
      </c>
      <c r="B19" s="99">
        <v>3210</v>
      </c>
      <c r="C19" s="100" t="s">
        <v>161</v>
      </c>
      <c r="D19" s="101">
        <v>10</v>
      </c>
      <c r="E19" s="102">
        <f t="shared" si="0"/>
        <v>0</v>
      </c>
      <c r="F19" s="102">
        <f>D19-G19</f>
        <v>8.4030000000000005</v>
      </c>
      <c r="G19" s="101">
        <v>1.597</v>
      </c>
      <c r="H19" s="163">
        <v>8.4030000000000005</v>
      </c>
    </row>
    <row r="20" spans="1:8" ht="39.6" x14ac:dyDescent="0.25">
      <c r="A20" s="99">
        <v>150101</v>
      </c>
      <c r="B20" s="99">
        <v>3210</v>
      </c>
      <c r="C20" s="100" t="s">
        <v>162</v>
      </c>
      <c r="D20" s="101">
        <v>106.605</v>
      </c>
      <c r="E20" s="102">
        <f t="shared" si="0"/>
        <v>0</v>
      </c>
      <c r="F20" s="101">
        <v>106.605</v>
      </c>
      <c r="G20" s="101"/>
      <c r="H20" s="163"/>
    </row>
    <row r="21" spans="1:8" ht="51" customHeight="1" x14ac:dyDescent="0.25">
      <c r="A21" s="99">
        <v>150101</v>
      </c>
      <c r="B21" s="99">
        <v>3210</v>
      </c>
      <c r="C21" s="100" t="s">
        <v>163</v>
      </c>
      <c r="D21" s="101">
        <v>235</v>
      </c>
      <c r="E21" s="102">
        <f t="shared" si="0"/>
        <v>0</v>
      </c>
      <c r="F21" s="101">
        <v>235</v>
      </c>
      <c r="G21" s="101"/>
      <c r="H21" s="163">
        <v>235</v>
      </c>
    </row>
    <row r="22" spans="1:8" ht="39.6" x14ac:dyDescent="0.25">
      <c r="A22" s="99">
        <v>150101</v>
      </c>
      <c r="B22" s="99">
        <v>3210</v>
      </c>
      <c r="C22" s="100" t="s">
        <v>164</v>
      </c>
      <c r="D22" s="101">
        <v>2100</v>
      </c>
      <c r="E22" s="102">
        <f t="shared" si="0"/>
        <v>2100</v>
      </c>
      <c r="F22" s="103"/>
      <c r="G22" s="101"/>
      <c r="H22" s="163"/>
    </row>
    <row r="23" spans="1:8" ht="52.8" x14ac:dyDescent="0.25">
      <c r="A23" s="99">
        <v>150101</v>
      </c>
      <c r="B23" s="99">
        <v>3210</v>
      </c>
      <c r="C23" s="100" t="s">
        <v>165</v>
      </c>
      <c r="D23" s="101">
        <v>350</v>
      </c>
      <c r="E23" s="102">
        <f t="shared" si="0"/>
        <v>0</v>
      </c>
      <c r="F23" s="101">
        <v>350</v>
      </c>
      <c r="G23" s="101"/>
      <c r="H23" s="163"/>
    </row>
    <row r="24" spans="1:8" ht="52.5" customHeight="1" x14ac:dyDescent="0.25">
      <c r="A24" s="99">
        <v>150101</v>
      </c>
      <c r="B24" s="99">
        <v>3210</v>
      </c>
      <c r="C24" s="100" t="s">
        <v>166</v>
      </c>
      <c r="D24" s="101">
        <v>350</v>
      </c>
      <c r="E24" s="102">
        <f t="shared" si="0"/>
        <v>0</v>
      </c>
      <c r="F24" s="101">
        <v>350</v>
      </c>
      <c r="G24" s="101"/>
      <c r="H24" s="163"/>
    </row>
    <row r="25" spans="1:8" s="107" customFormat="1" ht="26.4" hidden="1" x14ac:dyDescent="0.25">
      <c r="A25" s="104">
        <v>150101</v>
      </c>
      <c r="B25" s="104">
        <v>3210</v>
      </c>
      <c r="C25" s="105" t="s">
        <v>167</v>
      </c>
      <c r="D25" s="106"/>
      <c r="E25" s="106"/>
      <c r="F25" s="159"/>
      <c r="G25" s="106"/>
      <c r="H25" s="158"/>
    </row>
    <row r="26" spans="1:8" s="107" customFormat="1" ht="39.6" hidden="1" x14ac:dyDescent="0.25">
      <c r="A26" s="104">
        <v>150101</v>
      </c>
      <c r="B26" s="104">
        <v>3210</v>
      </c>
      <c r="C26" s="108" t="s">
        <v>168</v>
      </c>
      <c r="D26" s="109"/>
      <c r="E26" s="109"/>
      <c r="F26" s="160"/>
      <c r="G26" s="109"/>
      <c r="H26" s="158"/>
    </row>
    <row r="27" spans="1:8" s="107" customFormat="1" ht="26.4" hidden="1" x14ac:dyDescent="0.25">
      <c r="A27" s="104">
        <v>150101</v>
      </c>
      <c r="B27" s="104">
        <v>3210</v>
      </c>
      <c r="C27" s="110" t="s">
        <v>169</v>
      </c>
      <c r="D27" s="109"/>
      <c r="E27" s="109"/>
      <c r="F27" s="160"/>
      <c r="G27" s="109"/>
      <c r="H27" s="158"/>
    </row>
    <row r="28" spans="1:8" s="107" customFormat="1" ht="26.4" hidden="1" x14ac:dyDescent="0.25">
      <c r="A28" s="104">
        <v>150101</v>
      </c>
      <c r="B28" s="104">
        <v>3210</v>
      </c>
      <c r="C28" s="110" t="s">
        <v>170</v>
      </c>
      <c r="D28" s="109"/>
      <c r="E28" s="109"/>
      <c r="F28" s="160"/>
      <c r="G28" s="109"/>
      <c r="H28" s="158"/>
    </row>
    <row r="29" spans="1:8" s="107" customFormat="1" ht="26.4" hidden="1" x14ac:dyDescent="0.25">
      <c r="A29" s="104">
        <v>150101</v>
      </c>
      <c r="B29" s="104">
        <v>3210</v>
      </c>
      <c r="C29" s="110" t="s">
        <v>171</v>
      </c>
      <c r="D29" s="109"/>
      <c r="E29" s="109"/>
      <c r="F29" s="160"/>
      <c r="G29" s="109"/>
      <c r="H29" s="158"/>
    </row>
    <row r="30" spans="1:8" s="107" customFormat="1" ht="26.4" hidden="1" x14ac:dyDescent="0.25">
      <c r="A30" s="104">
        <v>150101</v>
      </c>
      <c r="B30" s="104">
        <v>3210</v>
      </c>
      <c r="C30" s="111" t="s">
        <v>172</v>
      </c>
      <c r="D30" s="109"/>
      <c r="E30" s="109"/>
      <c r="F30" s="160"/>
      <c r="G30" s="109"/>
      <c r="H30" s="158"/>
    </row>
    <row r="31" spans="1:8" s="107" customFormat="1" ht="26.4" hidden="1" x14ac:dyDescent="0.25">
      <c r="A31" s="104">
        <v>150101</v>
      </c>
      <c r="B31" s="104">
        <v>3210</v>
      </c>
      <c r="C31" s="110" t="s">
        <v>173</v>
      </c>
      <c r="D31" s="109"/>
      <c r="E31" s="109"/>
      <c r="F31" s="160"/>
      <c r="G31" s="109"/>
      <c r="H31" s="158"/>
    </row>
    <row r="32" spans="1:8" s="107" customFormat="1" ht="39.6" hidden="1" x14ac:dyDescent="0.25">
      <c r="A32" s="104">
        <v>150101</v>
      </c>
      <c r="B32" s="104">
        <v>3210</v>
      </c>
      <c r="C32" s="112" t="s">
        <v>174</v>
      </c>
      <c r="D32" s="109"/>
      <c r="E32" s="109"/>
      <c r="F32" s="160"/>
      <c r="G32" s="109"/>
      <c r="H32" s="158"/>
    </row>
    <row r="33" spans="1:8" s="107" customFormat="1" ht="39.6" hidden="1" x14ac:dyDescent="0.25">
      <c r="A33" s="104">
        <v>150101</v>
      </c>
      <c r="B33" s="104">
        <v>3210</v>
      </c>
      <c r="C33" s="113" t="s">
        <v>175</v>
      </c>
      <c r="D33" s="109"/>
      <c r="E33" s="109"/>
      <c r="F33" s="160"/>
      <c r="G33" s="109"/>
      <c r="H33" s="158"/>
    </row>
    <row r="34" spans="1:8" s="107" customFormat="1" ht="39.6" hidden="1" x14ac:dyDescent="0.25">
      <c r="A34" s="104">
        <v>150101</v>
      </c>
      <c r="B34" s="104">
        <v>3210</v>
      </c>
      <c r="C34" s="112" t="s">
        <v>176</v>
      </c>
      <c r="D34" s="109"/>
      <c r="E34" s="109"/>
      <c r="F34" s="160"/>
      <c r="G34" s="109"/>
      <c r="H34" s="158"/>
    </row>
    <row r="35" spans="1:8" s="107" customFormat="1" ht="39.6" hidden="1" x14ac:dyDescent="0.25">
      <c r="A35" s="104">
        <v>150101</v>
      </c>
      <c r="B35" s="104">
        <v>3210</v>
      </c>
      <c r="C35" s="114" t="s">
        <v>177</v>
      </c>
      <c r="D35" s="109"/>
      <c r="E35" s="109"/>
      <c r="F35" s="160"/>
      <c r="G35" s="109"/>
      <c r="H35" s="158"/>
    </row>
    <row r="36" spans="1:8" s="107" customFormat="1" ht="30.6" hidden="1" customHeight="1" x14ac:dyDescent="0.25">
      <c r="A36" s="104">
        <v>150101</v>
      </c>
      <c r="B36" s="104">
        <v>3210</v>
      </c>
      <c r="C36" s="105" t="s">
        <v>178</v>
      </c>
      <c r="D36" s="109"/>
      <c r="E36" s="109"/>
      <c r="F36" s="160"/>
      <c r="G36" s="109"/>
      <c r="H36" s="158"/>
    </row>
  </sheetData>
  <mergeCells count="7">
    <mergeCell ref="H3:H4"/>
    <mergeCell ref="A1:G1"/>
    <mergeCell ref="A3:A4"/>
    <mergeCell ref="B3:B4"/>
    <mergeCell ref="C3:C4"/>
    <mergeCell ref="D3:D4"/>
    <mergeCell ref="E3:G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75"/>
  <sheetViews>
    <sheetView workbookViewId="0">
      <selection activeCell="I14" sqref="I14"/>
    </sheetView>
  </sheetViews>
  <sheetFormatPr defaultColWidth="9.109375" defaultRowHeight="13.2" x14ac:dyDescent="0.25"/>
  <cols>
    <col min="1" max="1" width="6.6640625" style="117" customWidth="1"/>
    <col min="2" max="2" width="46.6640625" style="128" customWidth="1"/>
    <col min="3" max="3" width="5.6640625" style="129" customWidth="1"/>
    <col min="4" max="4" width="9.6640625" style="151" customWidth="1"/>
    <col min="5" max="5" width="14.109375" style="117" customWidth="1"/>
    <col min="6" max="174" width="9.109375" style="117"/>
    <col min="175" max="175" width="6.6640625" style="117" customWidth="1"/>
    <col min="176" max="176" width="46.6640625" style="117" customWidth="1"/>
    <col min="177" max="177" width="5.6640625" style="117" customWidth="1"/>
    <col min="178" max="178" width="9.33203125" style="117" customWidth="1"/>
    <col min="179" max="179" width="5.44140625" style="117" customWidth="1"/>
    <col min="180" max="180" width="8.88671875" style="117" customWidth="1"/>
    <col min="181" max="181" width="7.6640625" style="117" customWidth="1"/>
    <col min="182" max="182" width="9.109375" style="117"/>
    <col min="183" max="183" width="8.6640625" style="117" customWidth="1"/>
    <col min="184" max="184" width="7.5546875" style="117" customWidth="1"/>
    <col min="185" max="185" width="7.33203125" style="117" customWidth="1"/>
    <col min="186" max="186" width="7.5546875" style="117" customWidth="1"/>
    <col min="187" max="188" width="7.44140625" style="117" customWidth="1"/>
    <col min="189" max="189" width="7.33203125" style="117" customWidth="1"/>
    <col min="190" max="190" width="6.6640625" style="117" customWidth="1"/>
    <col min="191" max="191" width="9.109375" style="117" customWidth="1"/>
    <col min="192" max="194" width="7.109375" style="117" customWidth="1"/>
    <col min="195" max="195" width="8.6640625" style="117" customWidth="1"/>
    <col min="196" max="196" width="7.6640625" style="117" customWidth="1"/>
    <col min="197" max="197" width="7.44140625" style="117" customWidth="1"/>
    <col min="198" max="198" width="8" style="117" customWidth="1"/>
    <col min="199" max="199" width="8.88671875" style="117" customWidth="1"/>
    <col min="200" max="200" width="8.33203125" style="117" customWidth="1"/>
    <col min="201" max="203" width="7.109375" style="117" customWidth="1"/>
    <col min="204" max="204" width="9.109375" style="117" customWidth="1"/>
    <col min="205" max="209" width="6.44140625" style="117" customWidth="1"/>
    <col min="210" max="210" width="7.109375" style="117" customWidth="1"/>
    <col min="211" max="213" width="7.21875" style="117" customWidth="1"/>
    <col min="214" max="216" width="5.77734375" style="117" customWidth="1"/>
    <col min="217" max="217" width="9.6640625" style="117" customWidth="1"/>
    <col min="218" max="218" width="7.109375" style="117" customWidth="1"/>
    <col min="219" max="219" width="8.6640625" style="117" customWidth="1"/>
    <col min="220" max="220" width="7.88671875" style="117" customWidth="1"/>
    <col min="221" max="223" width="8.6640625" style="117" customWidth="1"/>
    <col min="224" max="224" width="8.88671875" style="117" customWidth="1"/>
    <col min="225" max="225" width="9.109375" style="117" customWidth="1"/>
    <col min="226" max="227" width="7.6640625" style="117" customWidth="1"/>
    <col min="228" max="229" width="6" style="117" customWidth="1"/>
    <col min="230" max="230" width="8.44140625" style="117" customWidth="1"/>
    <col min="231" max="231" width="8.5546875" style="117" customWidth="1"/>
    <col min="232" max="232" width="7.77734375" style="117" customWidth="1"/>
    <col min="233" max="233" width="10.21875" style="117" customWidth="1"/>
    <col min="234" max="234" width="9.44140625" style="117" customWidth="1"/>
    <col min="235" max="236" width="9.44140625" style="117" bestFit="1" customWidth="1"/>
    <col min="237" max="237" width="9.109375" style="117" customWidth="1"/>
    <col min="238" max="240" width="9.44140625" style="117" bestFit="1" customWidth="1"/>
    <col min="241" max="244" width="9.44140625" style="117" customWidth="1"/>
    <col min="245" max="245" width="10.88671875" style="117" bestFit="1" customWidth="1"/>
    <col min="246" max="430" width="9.109375" style="117"/>
    <col min="431" max="431" width="6.6640625" style="117" customWidth="1"/>
    <col min="432" max="432" width="46.6640625" style="117" customWidth="1"/>
    <col min="433" max="433" width="5.6640625" style="117" customWidth="1"/>
    <col min="434" max="434" width="9.33203125" style="117" customWidth="1"/>
    <col min="435" max="435" width="5.44140625" style="117" customWidth="1"/>
    <col min="436" max="436" width="8.88671875" style="117" customWidth="1"/>
    <col min="437" max="437" width="7.6640625" style="117" customWidth="1"/>
    <col min="438" max="438" width="9.109375" style="117"/>
    <col min="439" max="439" width="8.6640625" style="117" customWidth="1"/>
    <col min="440" max="440" width="7.5546875" style="117" customWidth="1"/>
    <col min="441" max="441" width="7.33203125" style="117" customWidth="1"/>
    <col min="442" max="442" width="7.5546875" style="117" customWidth="1"/>
    <col min="443" max="444" width="7.44140625" style="117" customWidth="1"/>
    <col min="445" max="445" width="7.33203125" style="117" customWidth="1"/>
    <col min="446" max="446" width="6.6640625" style="117" customWidth="1"/>
    <col min="447" max="447" width="9.109375" style="117" customWidth="1"/>
    <col min="448" max="450" width="7.109375" style="117" customWidth="1"/>
    <col min="451" max="451" width="8.6640625" style="117" customWidth="1"/>
    <col min="452" max="452" width="7.6640625" style="117" customWidth="1"/>
    <col min="453" max="453" width="7.44140625" style="117" customWidth="1"/>
    <col min="454" max="454" width="8" style="117" customWidth="1"/>
    <col min="455" max="455" width="8.88671875" style="117" customWidth="1"/>
    <col min="456" max="456" width="8.33203125" style="117" customWidth="1"/>
    <col min="457" max="459" width="7.109375" style="117" customWidth="1"/>
    <col min="460" max="460" width="9.109375" style="117" customWidth="1"/>
    <col min="461" max="465" width="6.44140625" style="117" customWidth="1"/>
    <col min="466" max="466" width="7.109375" style="117" customWidth="1"/>
    <col min="467" max="469" width="7.21875" style="117" customWidth="1"/>
    <col min="470" max="472" width="5.77734375" style="117" customWidth="1"/>
    <col min="473" max="473" width="9.6640625" style="117" customWidth="1"/>
    <col min="474" max="474" width="7.109375" style="117" customWidth="1"/>
    <col min="475" max="475" width="8.6640625" style="117" customWidth="1"/>
    <col min="476" max="476" width="7.88671875" style="117" customWidth="1"/>
    <col min="477" max="479" width="8.6640625" style="117" customWidth="1"/>
    <col min="480" max="480" width="8.88671875" style="117" customWidth="1"/>
    <col min="481" max="481" width="9.109375" style="117" customWidth="1"/>
    <col min="482" max="483" width="7.6640625" style="117" customWidth="1"/>
    <col min="484" max="485" width="6" style="117" customWidth="1"/>
    <col min="486" max="486" width="8.44140625" style="117" customWidth="1"/>
    <col min="487" max="487" width="8.5546875" style="117" customWidth="1"/>
    <col min="488" max="488" width="7.77734375" style="117" customWidth="1"/>
    <col min="489" max="489" width="10.21875" style="117" customWidth="1"/>
    <col min="490" max="490" width="9.44140625" style="117" customWidth="1"/>
    <col min="491" max="492" width="9.44140625" style="117" bestFit="1" customWidth="1"/>
    <col min="493" max="493" width="9.109375" style="117" customWidth="1"/>
    <col min="494" max="496" width="9.44140625" style="117" bestFit="1" customWidth="1"/>
    <col min="497" max="500" width="9.44140625" style="117" customWidth="1"/>
    <col min="501" max="501" width="10.88671875" style="117" bestFit="1" customWidth="1"/>
    <col min="502" max="686" width="9.109375" style="117"/>
    <col min="687" max="687" width="6.6640625" style="117" customWidth="1"/>
    <col min="688" max="688" width="46.6640625" style="117" customWidth="1"/>
    <col min="689" max="689" width="5.6640625" style="117" customWidth="1"/>
    <col min="690" max="690" width="9.33203125" style="117" customWidth="1"/>
    <col min="691" max="691" width="5.44140625" style="117" customWidth="1"/>
    <col min="692" max="692" width="8.88671875" style="117" customWidth="1"/>
    <col min="693" max="693" width="7.6640625" style="117" customWidth="1"/>
    <col min="694" max="694" width="9.109375" style="117"/>
    <col min="695" max="695" width="8.6640625" style="117" customWidth="1"/>
    <col min="696" max="696" width="7.5546875" style="117" customWidth="1"/>
    <col min="697" max="697" width="7.33203125" style="117" customWidth="1"/>
    <col min="698" max="698" width="7.5546875" style="117" customWidth="1"/>
    <col min="699" max="700" width="7.44140625" style="117" customWidth="1"/>
    <col min="701" max="701" width="7.33203125" style="117" customWidth="1"/>
    <col min="702" max="702" width="6.6640625" style="117" customWidth="1"/>
    <col min="703" max="703" width="9.109375" style="117" customWidth="1"/>
    <col min="704" max="706" width="7.109375" style="117" customWidth="1"/>
    <col min="707" max="707" width="8.6640625" style="117" customWidth="1"/>
    <col min="708" max="708" width="7.6640625" style="117" customWidth="1"/>
    <col min="709" max="709" width="7.44140625" style="117" customWidth="1"/>
    <col min="710" max="710" width="8" style="117" customWidth="1"/>
    <col min="711" max="711" width="8.88671875" style="117" customWidth="1"/>
    <col min="712" max="712" width="8.33203125" style="117" customWidth="1"/>
    <col min="713" max="715" width="7.109375" style="117" customWidth="1"/>
    <col min="716" max="716" width="9.109375" style="117" customWidth="1"/>
    <col min="717" max="721" width="6.44140625" style="117" customWidth="1"/>
    <col min="722" max="722" width="7.109375" style="117" customWidth="1"/>
    <col min="723" max="725" width="7.21875" style="117" customWidth="1"/>
    <col min="726" max="728" width="5.77734375" style="117" customWidth="1"/>
    <col min="729" max="729" width="9.6640625" style="117" customWidth="1"/>
    <col min="730" max="730" width="7.109375" style="117" customWidth="1"/>
    <col min="731" max="731" width="8.6640625" style="117" customWidth="1"/>
    <col min="732" max="732" width="7.88671875" style="117" customWidth="1"/>
    <col min="733" max="735" width="8.6640625" style="117" customWidth="1"/>
    <col min="736" max="736" width="8.88671875" style="117" customWidth="1"/>
    <col min="737" max="737" width="9.109375" style="117" customWidth="1"/>
    <col min="738" max="739" width="7.6640625" style="117" customWidth="1"/>
    <col min="740" max="741" width="6" style="117" customWidth="1"/>
    <col min="742" max="742" width="8.44140625" style="117" customWidth="1"/>
    <col min="743" max="743" width="8.5546875" style="117" customWidth="1"/>
    <col min="744" max="744" width="7.77734375" style="117" customWidth="1"/>
    <col min="745" max="745" width="10.21875" style="117" customWidth="1"/>
    <col min="746" max="746" width="9.44140625" style="117" customWidth="1"/>
    <col min="747" max="748" width="9.44140625" style="117" bestFit="1" customWidth="1"/>
    <col min="749" max="749" width="9.109375" style="117" customWidth="1"/>
    <col min="750" max="752" width="9.44140625" style="117" bestFit="1" customWidth="1"/>
    <col min="753" max="756" width="9.44140625" style="117" customWidth="1"/>
    <col min="757" max="757" width="10.88671875" style="117" bestFit="1" customWidth="1"/>
    <col min="758" max="942" width="9.109375" style="117"/>
    <col min="943" max="943" width="6.6640625" style="117" customWidth="1"/>
    <col min="944" max="944" width="46.6640625" style="117" customWidth="1"/>
    <col min="945" max="945" width="5.6640625" style="117" customWidth="1"/>
    <col min="946" max="946" width="9.33203125" style="117" customWidth="1"/>
    <col min="947" max="947" width="5.44140625" style="117" customWidth="1"/>
    <col min="948" max="948" width="8.88671875" style="117" customWidth="1"/>
    <col min="949" max="949" width="7.6640625" style="117" customWidth="1"/>
    <col min="950" max="950" width="9.109375" style="117"/>
    <col min="951" max="951" width="8.6640625" style="117" customWidth="1"/>
    <col min="952" max="952" width="7.5546875" style="117" customWidth="1"/>
    <col min="953" max="953" width="7.33203125" style="117" customWidth="1"/>
    <col min="954" max="954" width="7.5546875" style="117" customWidth="1"/>
    <col min="955" max="956" width="7.44140625" style="117" customWidth="1"/>
    <col min="957" max="957" width="7.33203125" style="117" customWidth="1"/>
    <col min="958" max="958" width="6.6640625" style="117" customWidth="1"/>
    <col min="959" max="959" width="9.109375" style="117" customWidth="1"/>
    <col min="960" max="962" width="7.109375" style="117" customWidth="1"/>
    <col min="963" max="963" width="8.6640625" style="117" customWidth="1"/>
    <col min="964" max="964" width="7.6640625" style="117" customWidth="1"/>
    <col min="965" max="965" width="7.44140625" style="117" customWidth="1"/>
    <col min="966" max="966" width="8" style="117" customWidth="1"/>
    <col min="967" max="967" width="8.88671875" style="117" customWidth="1"/>
    <col min="968" max="968" width="8.33203125" style="117" customWidth="1"/>
    <col min="969" max="971" width="7.109375" style="117" customWidth="1"/>
    <col min="972" max="972" width="9.109375" style="117" customWidth="1"/>
    <col min="973" max="977" width="6.44140625" style="117" customWidth="1"/>
    <col min="978" max="978" width="7.109375" style="117" customWidth="1"/>
    <col min="979" max="981" width="7.21875" style="117" customWidth="1"/>
    <col min="982" max="984" width="5.77734375" style="117" customWidth="1"/>
    <col min="985" max="985" width="9.6640625" style="117" customWidth="1"/>
    <col min="986" max="986" width="7.109375" style="117" customWidth="1"/>
    <col min="987" max="987" width="8.6640625" style="117" customWidth="1"/>
    <col min="988" max="988" width="7.88671875" style="117" customWidth="1"/>
    <col min="989" max="991" width="8.6640625" style="117" customWidth="1"/>
    <col min="992" max="992" width="8.88671875" style="117" customWidth="1"/>
    <col min="993" max="993" width="9.109375" style="117" customWidth="1"/>
    <col min="994" max="995" width="7.6640625" style="117" customWidth="1"/>
    <col min="996" max="997" width="6" style="117" customWidth="1"/>
    <col min="998" max="998" width="8.44140625" style="117" customWidth="1"/>
    <col min="999" max="999" width="8.5546875" style="117" customWidth="1"/>
    <col min="1000" max="1000" width="7.77734375" style="117" customWidth="1"/>
    <col min="1001" max="1001" width="10.21875" style="117" customWidth="1"/>
    <col min="1002" max="1002" width="9.44140625" style="117" customWidth="1"/>
    <col min="1003" max="1004" width="9.44140625" style="117" bestFit="1" customWidth="1"/>
    <col min="1005" max="1005" width="9.109375" style="117" customWidth="1"/>
    <col min="1006" max="1008" width="9.44140625" style="117" bestFit="1" customWidth="1"/>
    <col min="1009" max="1012" width="9.44140625" style="117" customWidth="1"/>
    <col min="1013" max="1013" width="10.88671875" style="117" bestFit="1" customWidth="1"/>
    <col min="1014" max="1198" width="9.109375" style="117"/>
    <col min="1199" max="1199" width="6.6640625" style="117" customWidth="1"/>
    <col min="1200" max="1200" width="46.6640625" style="117" customWidth="1"/>
    <col min="1201" max="1201" width="5.6640625" style="117" customWidth="1"/>
    <col min="1202" max="1202" width="9.33203125" style="117" customWidth="1"/>
    <col min="1203" max="1203" width="5.44140625" style="117" customWidth="1"/>
    <col min="1204" max="1204" width="8.88671875" style="117" customWidth="1"/>
    <col min="1205" max="1205" width="7.6640625" style="117" customWidth="1"/>
    <col min="1206" max="1206" width="9.109375" style="117"/>
    <col min="1207" max="1207" width="8.6640625" style="117" customWidth="1"/>
    <col min="1208" max="1208" width="7.5546875" style="117" customWidth="1"/>
    <col min="1209" max="1209" width="7.33203125" style="117" customWidth="1"/>
    <col min="1210" max="1210" width="7.5546875" style="117" customWidth="1"/>
    <col min="1211" max="1212" width="7.44140625" style="117" customWidth="1"/>
    <col min="1213" max="1213" width="7.33203125" style="117" customWidth="1"/>
    <col min="1214" max="1214" width="6.6640625" style="117" customWidth="1"/>
    <col min="1215" max="1215" width="9.109375" style="117" customWidth="1"/>
    <col min="1216" max="1218" width="7.109375" style="117" customWidth="1"/>
    <col min="1219" max="1219" width="8.6640625" style="117" customWidth="1"/>
    <col min="1220" max="1220" width="7.6640625" style="117" customWidth="1"/>
    <col min="1221" max="1221" width="7.44140625" style="117" customWidth="1"/>
    <col min="1222" max="1222" width="8" style="117" customWidth="1"/>
    <col min="1223" max="1223" width="8.88671875" style="117" customWidth="1"/>
    <col min="1224" max="1224" width="8.33203125" style="117" customWidth="1"/>
    <col min="1225" max="1227" width="7.109375" style="117" customWidth="1"/>
    <col min="1228" max="1228" width="9.109375" style="117" customWidth="1"/>
    <col min="1229" max="1233" width="6.44140625" style="117" customWidth="1"/>
    <col min="1234" max="1234" width="7.109375" style="117" customWidth="1"/>
    <col min="1235" max="1237" width="7.21875" style="117" customWidth="1"/>
    <col min="1238" max="1240" width="5.77734375" style="117" customWidth="1"/>
    <col min="1241" max="1241" width="9.6640625" style="117" customWidth="1"/>
    <col min="1242" max="1242" width="7.109375" style="117" customWidth="1"/>
    <col min="1243" max="1243" width="8.6640625" style="117" customWidth="1"/>
    <col min="1244" max="1244" width="7.88671875" style="117" customWidth="1"/>
    <col min="1245" max="1247" width="8.6640625" style="117" customWidth="1"/>
    <col min="1248" max="1248" width="8.88671875" style="117" customWidth="1"/>
    <col min="1249" max="1249" width="9.109375" style="117" customWidth="1"/>
    <col min="1250" max="1251" width="7.6640625" style="117" customWidth="1"/>
    <col min="1252" max="1253" width="6" style="117" customWidth="1"/>
    <col min="1254" max="1254" width="8.44140625" style="117" customWidth="1"/>
    <col min="1255" max="1255" width="8.5546875" style="117" customWidth="1"/>
    <col min="1256" max="1256" width="7.77734375" style="117" customWidth="1"/>
    <col min="1257" max="1257" width="10.21875" style="117" customWidth="1"/>
    <col min="1258" max="1258" width="9.44140625" style="117" customWidth="1"/>
    <col min="1259" max="1260" width="9.44140625" style="117" bestFit="1" customWidth="1"/>
    <col min="1261" max="1261" width="9.109375" style="117" customWidth="1"/>
    <col min="1262" max="1264" width="9.44140625" style="117" bestFit="1" customWidth="1"/>
    <col min="1265" max="1268" width="9.44140625" style="117" customWidth="1"/>
    <col min="1269" max="1269" width="10.88671875" style="117" bestFit="1" customWidth="1"/>
    <col min="1270" max="1454" width="9.109375" style="117"/>
    <col min="1455" max="1455" width="6.6640625" style="117" customWidth="1"/>
    <col min="1456" max="1456" width="46.6640625" style="117" customWidth="1"/>
    <col min="1457" max="1457" width="5.6640625" style="117" customWidth="1"/>
    <col min="1458" max="1458" width="9.33203125" style="117" customWidth="1"/>
    <col min="1459" max="1459" width="5.44140625" style="117" customWidth="1"/>
    <col min="1460" max="1460" width="8.88671875" style="117" customWidth="1"/>
    <col min="1461" max="1461" width="7.6640625" style="117" customWidth="1"/>
    <col min="1462" max="1462" width="9.109375" style="117"/>
    <col min="1463" max="1463" width="8.6640625" style="117" customWidth="1"/>
    <col min="1464" max="1464" width="7.5546875" style="117" customWidth="1"/>
    <col min="1465" max="1465" width="7.33203125" style="117" customWidth="1"/>
    <col min="1466" max="1466" width="7.5546875" style="117" customWidth="1"/>
    <col min="1467" max="1468" width="7.44140625" style="117" customWidth="1"/>
    <col min="1469" max="1469" width="7.33203125" style="117" customWidth="1"/>
    <col min="1470" max="1470" width="6.6640625" style="117" customWidth="1"/>
    <col min="1471" max="1471" width="9.109375" style="117" customWidth="1"/>
    <col min="1472" max="1474" width="7.109375" style="117" customWidth="1"/>
    <col min="1475" max="1475" width="8.6640625" style="117" customWidth="1"/>
    <col min="1476" max="1476" width="7.6640625" style="117" customWidth="1"/>
    <col min="1477" max="1477" width="7.44140625" style="117" customWidth="1"/>
    <col min="1478" max="1478" width="8" style="117" customWidth="1"/>
    <col min="1479" max="1479" width="8.88671875" style="117" customWidth="1"/>
    <col min="1480" max="1480" width="8.33203125" style="117" customWidth="1"/>
    <col min="1481" max="1483" width="7.109375" style="117" customWidth="1"/>
    <col min="1484" max="1484" width="9.109375" style="117" customWidth="1"/>
    <col min="1485" max="1489" width="6.44140625" style="117" customWidth="1"/>
    <col min="1490" max="1490" width="7.109375" style="117" customWidth="1"/>
    <col min="1491" max="1493" width="7.21875" style="117" customWidth="1"/>
    <col min="1494" max="1496" width="5.77734375" style="117" customWidth="1"/>
    <col min="1497" max="1497" width="9.6640625" style="117" customWidth="1"/>
    <col min="1498" max="1498" width="7.109375" style="117" customWidth="1"/>
    <col min="1499" max="1499" width="8.6640625" style="117" customWidth="1"/>
    <col min="1500" max="1500" width="7.88671875" style="117" customWidth="1"/>
    <col min="1501" max="1503" width="8.6640625" style="117" customWidth="1"/>
    <col min="1504" max="1504" width="8.88671875" style="117" customWidth="1"/>
    <col min="1505" max="1505" width="9.109375" style="117" customWidth="1"/>
    <col min="1506" max="1507" width="7.6640625" style="117" customWidth="1"/>
    <col min="1508" max="1509" width="6" style="117" customWidth="1"/>
    <col min="1510" max="1510" width="8.44140625" style="117" customWidth="1"/>
    <col min="1511" max="1511" width="8.5546875" style="117" customWidth="1"/>
    <col min="1512" max="1512" width="7.77734375" style="117" customWidth="1"/>
    <col min="1513" max="1513" width="10.21875" style="117" customWidth="1"/>
    <col min="1514" max="1514" width="9.44140625" style="117" customWidth="1"/>
    <col min="1515" max="1516" width="9.44140625" style="117" bestFit="1" customWidth="1"/>
    <col min="1517" max="1517" width="9.109375" style="117" customWidth="1"/>
    <col min="1518" max="1520" width="9.44140625" style="117" bestFit="1" customWidth="1"/>
    <col min="1521" max="1524" width="9.44140625" style="117" customWidth="1"/>
    <col min="1525" max="1525" width="10.88671875" style="117" bestFit="1" customWidth="1"/>
    <col min="1526" max="1710" width="9.109375" style="117"/>
    <col min="1711" max="1711" width="6.6640625" style="117" customWidth="1"/>
    <col min="1712" max="1712" width="46.6640625" style="117" customWidth="1"/>
    <col min="1713" max="1713" width="5.6640625" style="117" customWidth="1"/>
    <col min="1714" max="1714" width="9.33203125" style="117" customWidth="1"/>
    <col min="1715" max="1715" width="5.44140625" style="117" customWidth="1"/>
    <col min="1716" max="1716" width="8.88671875" style="117" customWidth="1"/>
    <col min="1717" max="1717" width="7.6640625" style="117" customWidth="1"/>
    <col min="1718" max="1718" width="9.109375" style="117"/>
    <col min="1719" max="1719" width="8.6640625" style="117" customWidth="1"/>
    <col min="1720" max="1720" width="7.5546875" style="117" customWidth="1"/>
    <col min="1721" max="1721" width="7.33203125" style="117" customWidth="1"/>
    <col min="1722" max="1722" width="7.5546875" style="117" customWidth="1"/>
    <col min="1723" max="1724" width="7.44140625" style="117" customWidth="1"/>
    <col min="1725" max="1725" width="7.33203125" style="117" customWidth="1"/>
    <col min="1726" max="1726" width="6.6640625" style="117" customWidth="1"/>
    <col min="1727" max="1727" width="9.109375" style="117" customWidth="1"/>
    <col min="1728" max="1730" width="7.109375" style="117" customWidth="1"/>
    <col min="1731" max="1731" width="8.6640625" style="117" customWidth="1"/>
    <col min="1732" max="1732" width="7.6640625" style="117" customWidth="1"/>
    <col min="1733" max="1733" width="7.44140625" style="117" customWidth="1"/>
    <col min="1734" max="1734" width="8" style="117" customWidth="1"/>
    <col min="1735" max="1735" width="8.88671875" style="117" customWidth="1"/>
    <col min="1736" max="1736" width="8.33203125" style="117" customWidth="1"/>
    <col min="1737" max="1739" width="7.109375" style="117" customWidth="1"/>
    <col min="1740" max="1740" width="9.109375" style="117" customWidth="1"/>
    <col min="1741" max="1745" width="6.44140625" style="117" customWidth="1"/>
    <col min="1746" max="1746" width="7.109375" style="117" customWidth="1"/>
    <col min="1747" max="1749" width="7.21875" style="117" customWidth="1"/>
    <col min="1750" max="1752" width="5.77734375" style="117" customWidth="1"/>
    <col min="1753" max="1753" width="9.6640625" style="117" customWidth="1"/>
    <col min="1754" max="1754" width="7.109375" style="117" customWidth="1"/>
    <col min="1755" max="1755" width="8.6640625" style="117" customWidth="1"/>
    <col min="1756" max="1756" width="7.88671875" style="117" customWidth="1"/>
    <col min="1757" max="1759" width="8.6640625" style="117" customWidth="1"/>
    <col min="1760" max="1760" width="8.88671875" style="117" customWidth="1"/>
    <col min="1761" max="1761" width="9.109375" style="117" customWidth="1"/>
    <col min="1762" max="1763" width="7.6640625" style="117" customWidth="1"/>
    <col min="1764" max="1765" width="6" style="117" customWidth="1"/>
    <col min="1766" max="1766" width="8.44140625" style="117" customWidth="1"/>
    <col min="1767" max="1767" width="8.5546875" style="117" customWidth="1"/>
    <col min="1768" max="1768" width="7.77734375" style="117" customWidth="1"/>
    <col min="1769" max="1769" width="10.21875" style="117" customWidth="1"/>
    <col min="1770" max="1770" width="9.44140625" style="117" customWidth="1"/>
    <col min="1771" max="1772" width="9.44140625" style="117" bestFit="1" customWidth="1"/>
    <col min="1773" max="1773" width="9.109375" style="117" customWidth="1"/>
    <col min="1774" max="1776" width="9.44140625" style="117" bestFit="1" customWidth="1"/>
    <col min="1777" max="1780" width="9.44140625" style="117" customWidth="1"/>
    <col min="1781" max="1781" width="10.88671875" style="117" bestFit="1" customWidth="1"/>
    <col min="1782" max="1966" width="9.109375" style="117"/>
    <col min="1967" max="1967" width="6.6640625" style="117" customWidth="1"/>
    <col min="1968" max="1968" width="46.6640625" style="117" customWidth="1"/>
    <col min="1969" max="1969" width="5.6640625" style="117" customWidth="1"/>
    <col min="1970" max="1970" width="9.33203125" style="117" customWidth="1"/>
    <col min="1971" max="1971" width="5.44140625" style="117" customWidth="1"/>
    <col min="1972" max="1972" width="8.88671875" style="117" customWidth="1"/>
    <col min="1973" max="1973" width="7.6640625" style="117" customWidth="1"/>
    <col min="1974" max="1974" width="9.109375" style="117"/>
    <col min="1975" max="1975" width="8.6640625" style="117" customWidth="1"/>
    <col min="1976" max="1976" width="7.5546875" style="117" customWidth="1"/>
    <col min="1977" max="1977" width="7.33203125" style="117" customWidth="1"/>
    <col min="1978" max="1978" width="7.5546875" style="117" customWidth="1"/>
    <col min="1979" max="1980" width="7.44140625" style="117" customWidth="1"/>
    <col min="1981" max="1981" width="7.33203125" style="117" customWidth="1"/>
    <col min="1982" max="1982" width="6.6640625" style="117" customWidth="1"/>
    <col min="1983" max="1983" width="9.109375" style="117" customWidth="1"/>
    <col min="1984" max="1986" width="7.109375" style="117" customWidth="1"/>
    <col min="1987" max="1987" width="8.6640625" style="117" customWidth="1"/>
    <col min="1988" max="1988" width="7.6640625" style="117" customWidth="1"/>
    <col min="1989" max="1989" width="7.44140625" style="117" customWidth="1"/>
    <col min="1990" max="1990" width="8" style="117" customWidth="1"/>
    <col min="1991" max="1991" width="8.88671875" style="117" customWidth="1"/>
    <col min="1992" max="1992" width="8.33203125" style="117" customWidth="1"/>
    <col min="1993" max="1995" width="7.109375" style="117" customWidth="1"/>
    <col min="1996" max="1996" width="9.109375" style="117" customWidth="1"/>
    <col min="1997" max="2001" width="6.44140625" style="117" customWidth="1"/>
    <col min="2002" max="2002" width="7.109375" style="117" customWidth="1"/>
    <col min="2003" max="2005" width="7.21875" style="117" customWidth="1"/>
    <col min="2006" max="2008" width="5.77734375" style="117" customWidth="1"/>
    <col min="2009" max="2009" width="9.6640625" style="117" customWidth="1"/>
    <col min="2010" max="2010" width="7.109375" style="117" customWidth="1"/>
    <col min="2011" max="2011" width="8.6640625" style="117" customWidth="1"/>
    <col min="2012" max="2012" width="7.88671875" style="117" customWidth="1"/>
    <col min="2013" max="2015" width="8.6640625" style="117" customWidth="1"/>
    <col min="2016" max="2016" width="8.88671875" style="117" customWidth="1"/>
    <col min="2017" max="2017" width="9.109375" style="117" customWidth="1"/>
    <col min="2018" max="2019" width="7.6640625" style="117" customWidth="1"/>
    <col min="2020" max="2021" width="6" style="117" customWidth="1"/>
    <col min="2022" max="2022" width="8.44140625" style="117" customWidth="1"/>
    <col min="2023" max="2023" width="8.5546875" style="117" customWidth="1"/>
    <col min="2024" max="2024" width="7.77734375" style="117" customWidth="1"/>
    <col min="2025" max="2025" width="10.21875" style="117" customWidth="1"/>
    <col min="2026" max="2026" width="9.44140625" style="117" customWidth="1"/>
    <col min="2027" max="2028" width="9.44140625" style="117" bestFit="1" customWidth="1"/>
    <col min="2029" max="2029" width="9.109375" style="117" customWidth="1"/>
    <col min="2030" max="2032" width="9.44140625" style="117" bestFit="1" customWidth="1"/>
    <col min="2033" max="2036" width="9.44140625" style="117" customWidth="1"/>
    <col min="2037" max="2037" width="10.88671875" style="117" bestFit="1" customWidth="1"/>
    <col min="2038" max="2222" width="9.109375" style="117"/>
    <col min="2223" max="2223" width="6.6640625" style="117" customWidth="1"/>
    <col min="2224" max="2224" width="46.6640625" style="117" customWidth="1"/>
    <col min="2225" max="2225" width="5.6640625" style="117" customWidth="1"/>
    <col min="2226" max="2226" width="9.33203125" style="117" customWidth="1"/>
    <col min="2227" max="2227" width="5.44140625" style="117" customWidth="1"/>
    <col min="2228" max="2228" width="8.88671875" style="117" customWidth="1"/>
    <col min="2229" max="2229" width="7.6640625" style="117" customWidth="1"/>
    <col min="2230" max="2230" width="9.109375" style="117"/>
    <col min="2231" max="2231" width="8.6640625" style="117" customWidth="1"/>
    <col min="2232" max="2232" width="7.5546875" style="117" customWidth="1"/>
    <col min="2233" max="2233" width="7.33203125" style="117" customWidth="1"/>
    <col min="2234" max="2234" width="7.5546875" style="117" customWidth="1"/>
    <col min="2235" max="2236" width="7.44140625" style="117" customWidth="1"/>
    <col min="2237" max="2237" width="7.33203125" style="117" customWidth="1"/>
    <col min="2238" max="2238" width="6.6640625" style="117" customWidth="1"/>
    <col min="2239" max="2239" width="9.109375" style="117" customWidth="1"/>
    <col min="2240" max="2242" width="7.109375" style="117" customWidth="1"/>
    <col min="2243" max="2243" width="8.6640625" style="117" customWidth="1"/>
    <col min="2244" max="2244" width="7.6640625" style="117" customWidth="1"/>
    <col min="2245" max="2245" width="7.44140625" style="117" customWidth="1"/>
    <col min="2246" max="2246" width="8" style="117" customWidth="1"/>
    <col min="2247" max="2247" width="8.88671875" style="117" customWidth="1"/>
    <col min="2248" max="2248" width="8.33203125" style="117" customWidth="1"/>
    <col min="2249" max="2251" width="7.109375" style="117" customWidth="1"/>
    <col min="2252" max="2252" width="9.109375" style="117" customWidth="1"/>
    <col min="2253" max="2257" width="6.44140625" style="117" customWidth="1"/>
    <col min="2258" max="2258" width="7.109375" style="117" customWidth="1"/>
    <col min="2259" max="2261" width="7.21875" style="117" customWidth="1"/>
    <col min="2262" max="2264" width="5.77734375" style="117" customWidth="1"/>
    <col min="2265" max="2265" width="9.6640625" style="117" customWidth="1"/>
    <col min="2266" max="2266" width="7.109375" style="117" customWidth="1"/>
    <col min="2267" max="2267" width="8.6640625" style="117" customWidth="1"/>
    <col min="2268" max="2268" width="7.88671875" style="117" customWidth="1"/>
    <col min="2269" max="2271" width="8.6640625" style="117" customWidth="1"/>
    <col min="2272" max="2272" width="8.88671875" style="117" customWidth="1"/>
    <col min="2273" max="2273" width="9.109375" style="117" customWidth="1"/>
    <col min="2274" max="2275" width="7.6640625" style="117" customWidth="1"/>
    <col min="2276" max="2277" width="6" style="117" customWidth="1"/>
    <col min="2278" max="2278" width="8.44140625" style="117" customWidth="1"/>
    <col min="2279" max="2279" width="8.5546875" style="117" customWidth="1"/>
    <col min="2280" max="2280" width="7.77734375" style="117" customWidth="1"/>
    <col min="2281" max="2281" width="10.21875" style="117" customWidth="1"/>
    <col min="2282" max="2282" width="9.44140625" style="117" customWidth="1"/>
    <col min="2283" max="2284" width="9.44140625" style="117" bestFit="1" customWidth="1"/>
    <col min="2285" max="2285" width="9.109375" style="117" customWidth="1"/>
    <col min="2286" max="2288" width="9.44140625" style="117" bestFit="1" customWidth="1"/>
    <col min="2289" max="2292" width="9.44140625" style="117" customWidth="1"/>
    <col min="2293" max="2293" width="10.88671875" style="117" bestFit="1" customWidth="1"/>
    <col min="2294" max="2478" width="9.109375" style="117"/>
    <col min="2479" max="2479" width="6.6640625" style="117" customWidth="1"/>
    <col min="2480" max="2480" width="46.6640625" style="117" customWidth="1"/>
    <col min="2481" max="2481" width="5.6640625" style="117" customWidth="1"/>
    <col min="2482" max="2482" width="9.33203125" style="117" customWidth="1"/>
    <col min="2483" max="2483" width="5.44140625" style="117" customWidth="1"/>
    <col min="2484" max="2484" width="8.88671875" style="117" customWidth="1"/>
    <col min="2485" max="2485" width="7.6640625" style="117" customWidth="1"/>
    <col min="2486" max="2486" width="9.109375" style="117"/>
    <col min="2487" max="2487" width="8.6640625" style="117" customWidth="1"/>
    <col min="2488" max="2488" width="7.5546875" style="117" customWidth="1"/>
    <col min="2489" max="2489" width="7.33203125" style="117" customWidth="1"/>
    <col min="2490" max="2490" width="7.5546875" style="117" customWidth="1"/>
    <col min="2491" max="2492" width="7.44140625" style="117" customWidth="1"/>
    <col min="2493" max="2493" width="7.33203125" style="117" customWidth="1"/>
    <col min="2494" max="2494" width="6.6640625" style="117" customWidth="1"/>
    <col min="2495" max="2495" width="9.109375" style="117" customWidth="1"/>
    <col min="2496" max="2498" width="7.109375" style="117" customWidth="1"/>
    <col min="2499" max="2499" width="8.6640625" style="117" customWidth="1"/>
    <col min="2500" max="2500" width="7.6640625" style="117" customWidth="1"/>
    <col min="2501" max="2501" width="7.44140625" style="117" customWidth="1"/>
    <col min="2502" max="2502" width="8" style="117" customWidth="1"/>
    <col min="2503" max="2503" width="8.88671875" style="117" customWidth="1"/>
    <col min="2504" max="2504" width="8.33203125" style="117" customWidth="1"/>
    <col min="2505" max="2507" width="7.109375" style="117" customWidth="1"/>
    <col min="2508" max="2508" width="9.109375" style="117" customWidth="1"/>
    <col min="2509" max="2513" width="6.44140625" style="117" customWidth="1"/>
    <col min="2514" max="2514" width="7.109375" style="117" customWidth="1"/>
    <col min="2515" max="2517" width="7.21875" style="117" customWidth="1"/>
    <col min="2518" max="2520" width="5.77734375" style="117" customWidth="1"/>
    <col min="2521" max="2521" width="9.6640625" style="117" customWidth="1"/>
    <col min="2522" max="2522" width="7.109375" style="117" customWidth="1"/>
    <col min="2523" max="2523" width="8.6640625" style="117" customWidth="1"/>
    <col min="2524" max="2524" width="7.88671875" style="117" customWidth="1"/>
    <col min="2525" max="2527" width="8.6640625" style="117" customWidth="1"/>
    <col min="2528" max="2528" width="8.88671875" style="117" customWidth="1"/>
    <col min="2529" max="2529" width="9.109375" style="117" customWidth="1"/>
    <col min="2530" max="2531" width="7.6640625" style="117" customWidth="1"/>
    <col min="2532" max="2533" width="6" style="117" customWidth="1"/>
    <col min="2534" max="2534" width="8.44140625" style="117" customWidth="1"/>
    <col min="2535" max="2535" width="8.5546875" style="117" customWidth="1"/>
    <col min="2536" max="2536" width="7.77734375" style="117" customWidth="1"/>
    <col min="2537" max="2537" width="10.21875" style="117" customWidth="1"/>
    <col min="2538" max="2538" width="9.44140625" style="117" customWidth="1"/>
    <col min="2539" max="2540" width="9.44140625" style="117" bestFit="1" customWidth="1"/>
    <col min="2541" max="2541" width="9.109375" style="117" customWidth="1"/>
    <col min="2542" max="2544" width="9.44140625" style="117" bestFit="1" customWidth="1"/>
    <col min="2545" max="2548" width="9.44140625" style="117" customWidth="1"/>
    <col min="2549" max="2549" width="10.88671875" style="117" bestFit="1" customWidth="1"/>
    <col min="2550" max="2734" width="9.109375" style="117"/>
    <col min="2735" max="2735" width="6.6640625" style="117" customWidth="1"/>
    <col min="2736" max="2736" width="46.6640625" style="117" customWidth="1"/>
    <col min="2737" max="2737" width="5.6640625" style="117" customWidth="1"/>
    <col min="2738" max="2738" width="9.33203125" style="117" customWidth="1"/>
    <col min="2739" max="2739" width="5.44140625" style="117" customWidth="1"/>
    <col min="2740" max="2740" width="8.88671875" style="117" customWidth="1"/>
    <col min="2741" max="2741" width="7.6640625" style="117" customWidth="1"/>
    <col min="2742" max="2742" width="9.109375" style="117"/>
    <col min="2743" max="2743" width="8.6640625" style="117" customWidth="1"/>
    <col min="2744" max="2744" width="7.5546875" style="117" customWidth="1"/>
    <col min="2745" max="2745" width="7.33203125" style="117" customWidth="1"/>
    <col min="2746" max="2746" width="7.5546875" style="117" customWidth="1"/>
    <col min="2747" max="2748" width="7.44140625" style="117" customWidth="1"/>
    <col min="2749" max="2749" width="7.33203125" style="117" customWidth="1"/>
    <col min="2750" max="2750" width="6.6640625" style="117" customWidth="1"/>
    <col min="2751" max="2751" width="9.109375" style="117" customWidth="1"/>
    <col min="2752" max="2754" width="7.109375" style="117" customWidth="1"/>
    <col min="2755" max="2755" width="8.6640625" style="117" customWidth="1"/>
    <col min="2756" max="2756" width="7.6640625" style="117" customWidth="1"/>
    <col min="2757" max="2757" width="7.44140625" style="117" customWidth="1"/>
    <col min="2758" max="2758" width="8" style="117" customWidth="1"/>
    <col min="2759" max="2759" width="8.88671875" style="117" customWidth="1"/>
    <col min="2760" max="2760" width="8.33203125" style="117" customWidth="1"/>
    <col min="2761" max="2763" width="7.109375" style="117" customWidth="1"/>
    <col min="2764" max="2764" width="9.109375" style="117" customWidth="1"/>
    <col min="2765" max="2769" width="6.44140625" style="117" customWidth="1"/>
    <col min="2770" max="2770" width="7.109375" style="117" customWidth="1"/>
    <col min="2771" max="2773" width="7.21875" style="117" customWidth="1"/>
    <col min="2774" max="2776" width="5.77734375" style="117" customWidth="1"/>
    <col min="2777" max="2777" width="9.6640625" style="117" customWidth="1"/>
    <col min="2778" max="2778" width="7.109375" style="117" customWidth="1"/>
    <col min="2779" max="2779" width="8.6640625" style="117" customWidth="1"/>
    <col min="2780" max="2780" width="7.88671875" style="117" customWidth="1"/>
    <col min="2781" max="2783" width="8.6640625" style="117" customWidth="1"/>
    <col min="2784" max="2784" width="8.88671875" style="117" customWidth="1"/>
    <col min="2785" max="2785" width="9.109375" style="117" customWidth="1"/>
    <col min="2786" max="2787" width="7.6640625" style="117" customWidth="1"/>
    <col min="2788" max="2789" width="6" style="117" customWidth="1"/>
    <col min="2790" max="2790" width="8.44140625" style="117" customWidth="1"/>
    <col min="2791" max="2791" width="8.5546875" style="117" customWidth="1"/>
    <col min="2792" max="2792" width="7.77734375" style="117" customWidth="1"/>
    <col min="2793" max="2793" width="10.21875" style="117" customWidth="1"/>
    <col min="2794" max="2794" width="9.44140625" style="117" customWidth="1"/>
    <col min="2795" max="2796" width="9.44140625" style="117" bestFit="1" customWidth="1"/>
    <col min="2797" max="2797" width="9.109375" style="117" customWidth="1"/>
    <col min="2798" max="2800" width="9.44140625" style="117" bestFit="1" customWidth="1"/>
    <col min="2801" max="2804" width="9.44140625" style="117" customWidth="1"/>
    <col min="2805" max="2805" width="10.88671875" style="117" bestFit="1" customWidth="1"/>
    <col min="2806" max="2990" width="9.109375" style="117"/>
    <col min="2991" max="2991" width="6.6640625" style="117" customWidth="1"/>
    <col min="2992" max="2992" width="46.6640625" style="117" customWidth="1"/>
    <col min="2993" max="2993" width="5.6640625" style="117" customWidth="1"/>
    <col min="2994" max="2994" width="9.33203125" style="117" customWidth="1"/>
    <col min="2995" max="2995" width="5.44140625" style="117" customWidth="1"/>
    <col min="2996" max="2996" width="8.88671875" style="117" customWidth="1"/>
    <col min="2997" max="2997" width="7.6640625" style="117" customWidth="1"/>
    <col min="2998" max="2998" width="9.109375" style="117"/>
    <col min="2999" max="2999" width="8.6640625" style="117" customWidth="1"/>
    <col min="3000" max="3000" width="7.5546875" style="117" customWidth="1"/>
    <col min="3001" max="3001" width="7.33203125" style="117" customWidth="1"/>
    <col min="3002" max="3002" width="7.5546875" style="117" customWidth="1"/>
    <col min="3003" max="3004" width="7.44140625" style="117" customWidth="1"/>
    <col min="3005" max="3005" width="7.33203125" style="117" customWidth="1"/>
    <col min="3006" max="3006" width="6.6640625" style="117" customWidth="1"/>
    <col min="3007" max="3007" width="9.109375" style="117" customWidth="1"/>
    <col min="3008" max="3010" width="7.109375" style="117" customWidth="1"/>
    <col min="3011" max="3011" width="8.6640625" style="117" customWidth="1"/>
    <col min="3012" max="3012" width="7.6640625" style="117" customWidth="1"/>
    <col min="3013" max="3013" width="7.44140625" style="117" customWidth="1"/>
    <col min="3014" max="3014" width="8" style="117" customWidth="1"/>
    <col min="3015" max="3015" width="8.88671875" style="117" customWidth="1"/>
    <col min="3016" max="3016" width="8.33203125" style="117" customWidth="1"/>
    <col min="3017" max="3019" width="7.109375" style="117" customWidth="1"/>
    <col min="3020" max="3020" width="9.109375" style="117" customWidth="1"/>
    <col min="3021" max="3025" width="6.44140625" style="117" customWidth="1"/>
    <col min="3026" max="3026" width="7.109375" style="117" customWidth="1"/>
    <col min="3027" max="3029" width="7.21875" style="117" customWidth="1"/>
    <col min="3030" max="3032" width="5.77734375" style="117" customWidth="1"/>
    <col min="3033" max="3033" width="9.6640625" style="117" customWidth="1"/>
    <col min="3034" max="3034" width="7.109375" style="117" customWidth="1"/>
    <col min="3035" max="3035" width="8.6640625" style="117" customWidth="1"/>
    <col min="3036" max="3036" width="7.88671875" style="117" customWidth="1"/>
    <col min="3037" max="3039" width="8.6640625" style="117" customWidth="1"/>
    <col min="3040" max="3040" width="8.88671875" style="117" customWidth="1"/>
    <col min="3041" max="3041" width="9.109375" style="117" customWidth="1"/>
    <col min="3042" max="3043" width="7.6640625" style="117" customWidth="1"/>
    <col min="3044" max="3045" width="6" style="117" customWidth="1"/>
    <col min="3046" max="3046" width="8.44140625" style="117" customWidth="1"/>
    <col min="3047" max="3047" width="8.5546875" style="117" customWidth="1"/>
    <col min="3048" max="3048" width="7.77734375" style="117" customWidth="1"/>
    <col min="3049" max="3049" width="10.21875" style="117" customWidth="1"/>
    <col min="3050" max="3050" width="9.44140625" style="117" customWidth="1"/>
    <col min="3051" max="3052" width="9.44140625" style="117" bestFit="1" customWidth="1"/>
    <col min="3053" max="3053" width="9.109375" style="117" customWidth="1"/>
    <col min="3054" max="3056" width="9.44140625" style="117" bestFit="1" customWidth="1"/>
    <col min="3057" max="3060" width="9.44140625" style="117" customWidth="1"/>
    <col min="3061" max="3061" width="10.88671875" style="117" bestFit="1" customWidth="1"/>
    <col min="3062" max="3246" width="9.109375" style="117"/>
    <col min="3247" max="3247" width="6.6640625" style="117" customWidth="1"/>
    <col min="3248" max="3248" width="46.6640625" style="117" customWidth="1"/>
    <col min="3249" max="3249" width="5.6640625" style="117" customWidth="1"/>
    <col min="3250" max="3250" width="9.33203125" style="117" customWidth="1"/>
    <col min="3251" max="3251" width="5.44140625" style="117" customWidth="1"/>
    <col min="3252" max="3252" width="8.88671875" style="117" customWidth="1"/>
    <col min="3253" max="3253" width="7.6640625" style="117" customWidth="1"/>
    <col min="3254" max="3254" width="9.109375" style="117"/>
    <col min="3255" max="3255" width="8.6640625" style="117" customWidth="1"/>
    <col min="3256" max="3256" width="7.5546875" style="117" customWidth="1"/>
    <col min="3257" max="3257" width="7.33203125" style="117" customWidth="1"/>
    <col min="3258" max="3258" width="7.5546875" style="117" customWidth="1"/>
    <col min="3259" max="3260" width="7.44140625" style="117" customWidth="1"/>
    <col min="3261" max="3261" width="7.33203125" style="117" customWidth="1"/>
    <col min="3262" max="3262" width="6.6640625" style="117" customWidth="1"/>
    <col min="3263" max="3263" width="9.109375" style="117" customWidth="1"/>
    <col min="3264" max="3266" width="7.109375" style="117" customWidth="1"/>
    <col min="3267" max="3267" width="8.6640625" style="117" customWidth="1"/>
    <col min="3268" max="3268" width="7.6640625" style="117" customWidth="1"/>
    <col min="3269" max="3269" width="7.44140625" style="117" customWidth="1"/>
    <col min="3270" max="3270" width="8" style="117" customWidth="1"/>
    <col min="3271" max="3271" width="8.88671875" style="117" customWidth="1"/>
    <col min="3272" max="3272" width="8.33203125" style="117" customWidth="1"/>
    <col min="3273" max="3275" width="7.109375" style="117" customWidth="1"/>
    <col min="3276" max="3276" width="9.109375" style="117" customWidth="1"/>
    <col min="3277" max="3281" width="6.44140625" style="117" customWidth="1"/>
    <col min="3282" max="3282" width="7.109375" style="117" customWidth="1"/>
    <col min="3283" max="3285" width="7.21875" style="117" customWidth="1"/>
    <col min="3286" max="3288" width="5.77734375" style="117" customWidth="1"/>
    <col min="3289" max="3289" width="9.6640625" style="117" customWidth="1"/>
    <col min="3290" max="3290" width="7.109375" style="117" customWidth="1"/>
    <col min="3291" max="3291" width="8.6640625" style="117" customWidth="1"/>
    <col min="3292" max="3292" width="7.88671875" style="117" customWidth="1"/>
    <col min="3293" max="3295" width="8.6640625" style="117" customWidth="1"/>
    <col min="3296" max="3296" width="8.88671875" style="117" customWidth="1"/>
    <col min="3297" max="3297" width="9.109375" style="117" customWidth="1"/>
    <col min="3298" max="3299" width="7.6640625" style="117" customWidth="1"/>
    <col min="3300" max="3301" width="6" style="117" customWidth="1"/>
    <col min="3302" max="3302" width="8.44140625" style="117" customWidth="1"/>
    <col min="3303" max="3303" width="8.5546875" style="117" customWidth="1"/>
    <col min="3304" max="3304" width="7.77734375" style="117" customWidth="1"/>
    <col min="3305" max="3305" width="10.21875" style="117" customWidth="1"/>
    <col min="3306" max="3306" width="9.44140625" style="117" customWidth="1"/>
    <col min="3307" max="3308" width="9.44140625" style="117" bestFit="1" customWidth="1"/>
    <col min="3309" max="3309" width="9.109375" style="117" customWidth="1"/>
    <col min="3310" max="3312" width="9.44140625" style="117" bestFit="1" customWidth="1"/>
    <col min="3313" max="3316" width="9.44140625" style="117" customWidth="1"/>
    <col min="3317" max="3317" width="10.88671875" style="117" bestFit="1" customWidth="1"/>
    <col min="3318" max="3502" width="9.109375" style="117"/>
    <col min="3503" max="3503" width="6.6640625" style="117" customWidth="1"/>
    <col min="3504" max="3504" width="46.6640625" style="117" customWidth="1"/>
    <col min="3505" max="3505" width="5.6640625" style="117" customWidth="1"/>
    <col min="3506" max="3506" width="9.33203125" style="117" customWidth="1"/>
    <col min="3507" max="3507" width="5.44140625" style="117" customWidth="1"/>
    <col min="3508" max="3508" width="8.88671875" style="117" customWidth="1"/>
    <col min="3509" max="3509" width="7.6640625" style="117" customWidth="1"/>
    <col min="3510" max="3510" width="9.109375" style="117"/>
    <col min="3511" max="3511" width="8.6640625" style="117" customWidth="1"/>
    <col min="3512" max="3512" width="7.5546875" style="117" customWidth="1"/>
    <col min="3513" max="3513" width="7.33203125" style="117" customWidth="1"/>
    <col min="3514" max="3514" width="7.5546875" style="117" customWidth="1"/>
    <col min="3515" max="3516" width="7.44140625" style="117" customWidth="1"/>
    <col min="3517" max="3517" width="7.33203125" style="117" customWidth="1"/>
    <col min="3518" max="3518" width="6.6640625" style="117" customWidth="1"/>
    <col min="3519" max="3519" width="9.109375" style="117" customWidth="1"/>
    <col min="3520" max="3522" width="7.109375" style="117" customWidth="1"/>
    <col min="3523" max="3523" width="8.6640625" style="117" customWidth="1"/>
    <col min="3524" max="3524" width="7.6640625" style="117" customWidth="1"/>
    <col min="3525" max="3525" width="7.44140625" style="117" customWidth="1"/>
    <col min="3526" max="3526" width="8" style="117" customWidth="1"/>
    <col min="3527" max="3527" width="8.88671875" style="117" customWidth="1"/>
    <col min="3528" max="3528" width="8.33203125" style="117" customWidth="1"/>
    <col min="3529" max="3531" width="7.109375" style="117" customWidth="1"/>
    <col min="3532" max="3532" width="9.109375" style="117" customWidth="1"/>
    <col min="3533" max="3537" width="6.44140625" style="117" customWidth="1"/>
    <col min="3538" max="3538" width="7.109375" style="117" customWidth="1"/>
    <col min="3539" max="3541" width="7.21875" style="117" customWidth="1"/>
    <col min="3542" max="3544" width="5.77734375" style="117" customWidth="1"/>
    <col min="3545" max="3545" width="9.6640625" style="117" customWidth="1"/>
    <col min="3546" max="3546" width="7.109375" style="117" customWidth="1"/>
    <col min="3547" max="3547" width="8.6640625" style="117" customWidth="1"/>
    <col min="3548" max="3548" width="7.88671875" style="117" customWidth="1"/>
    <col min="3549" max="3551" width="8.6640625" style="117" customWidth="1"/>
    <col min="3552" max="3552" width="8.88671875" style="117" customWidth="1"/>
    <col min="3553" max="3553" width="9.109375" style="117" customWidth="1"/>
    <col min="3554" max="3555" width="7.6640625" style="117" customWidth="1"/>
    <col min="3556" max="3557" width="6" style="117" customWidth="1"/>
    <col min="3558" max="3558" width="8.44140625" style="117" customWidth="1"/>
    <col min="3559" max="3559" width="8.5546875" style="117" customWidth="1"/>
    <col min="3560" max="3560" width="7.77734375" style="117" customWidth="1"/>
    <col min="3561" max="3561" width="10.21875" style="117" customWidth="1"/>
    <col min="3562" max="3562" width="9.44140625" style="117" customWidth="1"/>
    <col min="3563" max="3564" width="9.44140625" style="117" bestFit="1" customWidth="1"/>
    <col min="3565" max="3565" width="9.109375" style="117" customWidth="1"/>
    <col min="3566" max="3568" width="9.44140625" style="117" bestFit="1" customWidth="1"/>
    <col min="3569" max="3572" width="9.44140625" style="117" customWidth="1"/>
    <col min="3573" max="3573" width="10.88671875" style="117" bestFit="1" customWidth="1"/>
    <col min="3574" max="3758" width="9.109375" style="117"/>
    <col min="3759" max="3759" width="6.6640625" style="117" customWidth="1"/>
    <col min="3760" max="3760" width="46.6640625" style="117" customWidth="1"/>
    <col min="3761" max="3761" width="5.6640625" style="117" customWidth="1"/>
    <col min="3762" max="3762" width="9.33203125" style="117" customWidth="1"/>
    <col min="3763" max="3763" width="5.44140625" style="117" customWidth="1"/>
    <col min="3764" max="3764" width="8.88671875" style="117" customWidth="1"/>
    <col min="3765" max="3765" width="7.6640625" style="117" customWidth="1"/>
    <col min="3766" max="3766" width="9.109375" style="117"/>
    <col min="3767" max="3767" width="8.6640625" style="117" customWidth="1"/>
    <col min="3768" max="3768" width="7.5546875" style="117" customWidth="1"/>
    <col min="3769" max="3769" width="7.33203125" style="117" customWidth="1"/>
    <col min="3770" max="3770" width="7.5546875" style="117" customWidth="1"/>
    <col min="3771" max="3772" width="7.44140625" style="117" customWidth="1"/>
    <col min="3773" max="3773" width="7.33203125" style="117" customWidth="1"/>
    <col min="3774" max="3774" width="6.6640625" style="117" customWidth="1"/>
    <col min="3775" max="3775" width="9.109375" style="117" customWidth="1"/>
    <col min="3776" max="3778" width="7.109375" style="117" customWidth="1"/>
    <col min="3779" max="3779" width="8.6640625" style="117" customWidth="1"/>
    <col min="3780" max="3780" width="7.6640625" style="117" customWidth="1"/>
    <col min="3781" max="3781" width="7.44140625" style="117" customWidth="1"/>
    <col min="3782" max="3782" width="8" style="117" customWidth="1"/>
    <col min="3783" max="3783" width="8.88671875" style="117" customWidth="1"/>
    <col min="3784" max="3784" width="8.33203125" style="117" customWidth="1"/>
    <col min="3785" max="3787" width="7.109375" style="117" customWidth="1"/>
    <col min="3788" max="3788" width="9.109375" style="117" customWidth="1"/>
    <col min="3789" max="3793" width="6.44140625" style="117" customWidth="1"/>
    <col min="3794" max="3794" width="7.109375" style="117" customWidth="1"/>
    <col min="3795" max="3797" width="7.21875" style="117" customWidth="1"/>
    <col min="3798" max="3800" width="5.77734375" style="117" customWidth="1"/>
    <col min="3801" max="3801" width="9.6640625" style="117" customWidth="1"/>
    <col min="3802" max="3802" width="7.109375" style="117" customWidth="1"/>
    <col min="3803" max="3803" width="8.6640625" style="117" customWidth="1"/>
    <col min="3804" max="3804" width="7.88671875" style="117" customWidth="1"/>
    <col min="3805" max="3807" width="8.6640625" style="117" customWidth="1"/>
    <col min="3808" max="3808" width="8.88671875" style="117" customWidth="1"/>
    <col min="3809" max="3809" width="9.109375" style="117" customWidth="1"/>
    <col min="3810" max="3811" width="7.6640625" style="117" customWidth="1"/>
    <col min="3812" max="3813" width="6" style="117" customWidth="1"/>
    <col min="3814" max="3814" width="8.44140625" style="117" customWidth="1"/>
    <col min="3815" max="3815" width="8.5546875" style="117" customWidth="1"/>
    <col min="3816" max="3816" width="7.77734375" style="117" customWidth="1"/>
    <col min="3817" max="3817" width="10.21875" style="117" customWidth="1"/>
    <col min="3818" max="3818" width="9.44140625" style="117" customWidth="1"/>
    <col min="3819" max="3820" width="9.44140625" style="117" bestFit="1" customWidth="1"/>
    <col min="3821" max="3821" width="9.109375" style="117" customWidth="1"/>
    <col min="3822" max="3824" width="9.44140625" style="117" bestFit="1" customWidth="1"/>
    <col min="3825" max="3828" width="9.44140625" style="117" customWidth="1"/>
    <col min="3829" max="3829" width="10.88671875" style="117" bestFit="1" customWidth="1"/>
    <col min="3830" max="4014" width="9.109375" style="117"/>
    <col min="4015" max="4015" width="6.6640625" style="117" customWidth="1"/>
    <col min="4016" max="4016" width="46.6640625" style="117" customWidth="1"/>
    <col min="4017" max="4017" width="5.6640625" style="117" customWidth="1"/>
    <col min="4018" max="4018" width="9.33203125" style="117" customWidth="1"/>
    <col min="4019" max="4019" width="5.44140625" style="117" customWidth="1"/>
    <col min="4020" max="4020" width="8.88671875" style="117" customWidth="1"/>
    <col min="4021" max="4021" width="7.6640625" style="117" customWidth="1"/>
    <col min="4022" max="4022" width="9.109375" style="117"/>
    <col min="4023" max="4023" width="8.6640625" style="117" customWidth="1"/>
    <col min="4024" max="4024" width="7.5546875" style="117" customWidth="1"/>
    <col min="4025" max="4025" width="7.33203125" style="117" customWidth="1"/>
    <col min="4026" max="4026" width="7.5546875" style="117" customWidth="1"/>
    <col min="4027" max="4028" width="7.44140625" style="117" customWidth="1"/>
    <col min="4029" max="4029" width="7.33203125" style="117" customWidth="1"/>
    <col min="4030" max="4030" width="6.6640625" style="117" customWidth="1"/>
    <col min="4031" max="4031" width="9.109375" style="117" customWidth="1"/>
    <col min="4032" max="4034" width="7.109375" style="117" customWidth="1"/>
    <col min="4035" max="4035" width="8.6640625" style="117" customWidth="1"/>
    <col min="4036" max="4036" width="7.6640625" style="117" customWidth="1"/>
    <col min="4037" max="4037" width="7.44140625" style="117" customWidth="1"/>
    <col min="4038" max="4038" width="8" style="117" customWidth="1"/>
    <col min="4039" max="4039" width="8.88671875" style="117" customWidth="1"/>
    <col min="4040" max="4040" width="8.33203125" style="117" customWidth="1"/>
    <col min="4041" max="4043" width="7.109375" style="117" customWidth="1"/>
    <col min="4044" max="4044" width="9.109375" style="117" customWidth="1"/>
    <col min="4045" max="4049" width="6.44140625" style="117" customWidth="1"/>
    <col min="4050" max="4050" width="7.109375" style="117" customWidth="1"/>
    <col min="4051" max="4053" width="7.21875" style="117" customWidth="1"/>
    <col min="4054" max="4056" width="5.77734375" style="117" customWidth="1"/>
    <col min="4057" max="4057" width="9.6640625" style="117" customWidth="1"/>
    <col min="4058" max="4058" width="7.109375" style="117" customWidth="1"/>
    <col min="4059" max="4059" width="8.6640625" style="117" customWidth="1"/>
    <col min="4060" max="4060" width="7.88671875" style="117" customWidth="1"/>
    <col min="4061" max="4063" width="8.6640625" style="117" customWidth="1"/>
    <col min="4064" max="4064" width="8.88671875" style="117" customWidth="1"/>
    <col min="4065" max="4065" width="9.109375" style="117" customWidth="1"/>
    <col min="4066" max="4067" width="7.6640625" style="117" customWidth="1"/>
    <col min="4068" max="4069" width="6" style="117" customWidth="1"/>
    <col min="4070" max="4070" width="8.44140625" style="117" customWidth="1"/>
    <col min="4071" max="4071" width="8.5546875" style="117" customWidth="1"/>
    <col min="4072" max="4072" width="7.77734375" style="117" customWidth="1"/>
    <col min="4073" max="4073" width="10.21875" style="117" customWidth="1"/>
    <col min="4074" max="4074" width="9.44140625" style="117" customWidth="1"/>
    <col min="4075" max="4076" width="9.44140625" style="117" bestFit="1" customWidth="1"/>
    <col min="4077" max="4077" width="9.109375" style="117" customWidth="1"/>
    <col min="4078" max="4080" width="9.44140625" style="117" bestFit="1" customWidth="1"/>
    <col min="4081" max="4084" width="9.44140625" style="117" customWidth="1"/>
    <col min="4085" max="4085" width="10.88671875" style="117" bestFit="1" customWidth="1"/>
    <col min="4086" max="4270" width="9.109375" style="117"/>
    <col min="4271" max="4271" width="6.6640625" style="117" customWidth="1"/>
    <col min="4272" max="4272" width="46.6640625" style="117" customWidth="1"/>
    <col min="4273" max="4273" width="5.6640625" style="117" customWidth="1"/>
    <col min="4274" max="4274" width="9.33203125" style="117" customWidth="1"/>
    <col min="4275" max="4275" width="5.44140625" style="117" customWidth="1"/>
    <col min="4276" max="4276" width="8.88671875" style="117" customWidth="1"/>
    <col min="4277" max="4277" width="7.6640625" style="117" customWidth="1"/>
    <col min="4278" max="4278" width="9.109375" style="117"/>
    <col min="4279" max="4279" width="8.6640625" style="117" customWidth="1"/>
    <col min="4280" max="4280" width="7.5546875" style="117" customWidth="1"/>
    <col min="4281" max="4281" width="7.33203125" style="117" customWidth="1"/>
    <col min="4282" max="4282" width="7.5546875" style="117" customWidth="1"/>
    <col min="4283" max="4284" width="7.44140625" style="117" customWidth="1"/>
    <col min="4285" max="4285" width="7.33203125" style="117" customWidth="1"/>
    <col min="4286" max="4286" width="6.6640625" style="117" customWidth="1"/>
    <col min="4287" max="4287" width="9.109375" style="117" customWidth="1"/>
    <col min="4288" max="4290" width="7.109375" style="117" customWidth="1"/>
    <col min="4291" max="4291" width="8.6640625" style="117" customWidth="1"/>
    <col min="4292" max="4292" width="7.6640625" style="117" customWidth="1"/>
    <col min="4293" max="4293" width="7.44140625" style="117" customWidth="1"/>
    <col min="4294" max="4294" width="8" style="117" customWidth="1"/>
    <col min="4295" max="4295" width="8.88671875" style="117" customWidth="1"/>
    <col min="4296" max="4296" width="8.33203125" style="117" customWidth="1"/>
    <col min="4297" max="4299" width="7.109375" style="117" customWidth="1"/>
    <col min="4300" max="4300" width="9.109375" style="117" customWidth="1"/>
    <col min="4301" max="4305" width="6.44140625" style="117" customWidth="1"/>
    <col min="4306" max="4306" width="7.109375" style="117" customWidth="1"/>
    <col min="4307" max="4309" width="7.21875" style="117" customWidth="1"/>
    <col min="4310" max="4312" width="5.77734375" style="117" customWidth="1"/>
    <col min="4313" max="4313" width="9.6640625" style="117" customWidth="1"/>
    <col min="4314" max="4314" width="7.109375" style="117" customWidth="1"/>
    <col min="4315" max="4315" width="8.6640625" style="117" customWidth="1"/>
    <col min="4316" max="4316" width="7.88671875" style="117" customWidth="1"/>
    <col min="4317" max="4319" width="8.6640625" style="117" customWidth="1"/>
    <col min="4320" max="4320" width="8.88671875" style="117" customWidth="1"/>
    <col min="4321" max="4321" width="9.109375" style="117" customWidth="1"/>
    <col min="4322" max="4323" width="7.6640625" style="117" customWidth="1"/>
    <col min="4324" max="4325" width="6" style="117" customWidth="1"/>
    <col min="4326" max="4326" width="8.44140625" style="117" customWidth="1"/>
    <col min="4327" max="4327" width="8.5546875" style="117" customWidth="1"/>
    <col min="4328" max="4328" width="7.77734375" style="117" customWidth="1"/>
    <col min="4329" max="4329" width="10.21875" style="117" customWidth="1"/>
    <col min="4330" max="4330" width="9.44140625" style="117" customWidth="1"/>
    <col min="4331" max="4332" width="9.44140625" style="117" bestFit="1" customWidth="1"/>
    <col min="4333" max="4333" width="9.109375" style="117" customWidth="1"/>
    <col min="4334" max="4336" width="9.44140625" style="117" bestFit="1" customWidth="1"/>
    <col min="4337" max="4340" width="9.44140625" style="117" customWidth="1"/>
    <col min="4341" max="4341" width="10.88671875" style="117" bestFit="1" customWidth="1"/>
    <col min="4342" max="4526" width="9.109375" style="117"/>
    <col min="4527" max="4527" width="6.6640625" style="117" customWidth="1"/>
    <col min="4528" max="4528" width="46.6640625" style="117" customWidth="1"/>
    <col min="4529" max="4529" width="5.6640625" style="117" customWidth="1"/>
    <col min="4530" max="4530" width="9.33203125" style="117" customWidth="1"/>
    <col min="4531" max="4531" width="5.44140625" style="117" customWidth="1"/>
    <col min="4532" max="4532" width="8.88671875" style="117" customWidth="1"/>
    <col min="4533" max="4533" width="7.6640625" style="117" customWidth="1"/>
    <col min="4534" max="4534" width="9.109375" style="117"/>
    <col min="4535" max="4535" width="8.6640625" style="117" customWidth="1"/>
    <col min="4536" max="4536" width="7.5546875" style="117" customWidth="1"/>
    <col min="4537" max="4537" width="7.33203125" style="117" customWidth="1"/>
    <col min="4538" max="4538" width="7.5546875" style="117" customWidth="1"/>
    <col min="4539" max="4540" width="7.44140625" style="117" customWidth="1"/>
    <col min="4541" max="4541" width="7.33203125" style="117" customWidth="1"/>
    <col min="4542" max="4542" width="6.6640625" style="117" customWidth="1"/>
    <col min="4543" max="4543" width="9.109375" style="117" customWidth="1"/>
    <col min="4544" max="4546" width="7.109375" style="117" customWidth="1"/>
    <col min="4547" max="4547" width="8.6640625" style="117" customWidth="1"/>
    <col min="4548" max="4548" width="7.6640625" style="117" customWidth="1"/>
    <col min="4549" max="4549" width="7.44140625" style="117" customWidth="1"/>
    <col min="4550" max="4550" width="8" style="117" customWidth="1"/>
    <col min="4551" max="4551" width="8.88671875" style="117" customWidth="1"/>
    <col min="4552" max="4552" width="8.33203125" style="117" customWidth="1"/>
    <col min="4553" max="4555" width="7.109375" style="117" customWidth="1"/>
    <col min="4556" max="4556" width="9.109375" style="117" customWidth="1"/>
    <col min="4557" max="4561" width="6.44140625" style="117" customWidth="1"/>
    <col min="4562" max="4562" width="7.109375" style="117" customWidth="1"/>
    <col min="4563" max="4565" width="7.21875" style="117" customWidth="1"/>
    <col min="4566" max="4568" width="5.77734375" style="117" customWidth="1"/>
    <col min="4569" max="4569" width="9.6640625" style="117" customWidth="1"/>
    <col min="4570" max="4570" width="7.109375" style="117" customWidth="1"/>
    <col min="4571" max="4571" width="8.6640625" style="117" customWidth="1"/>
    <col min="4572" max="4572" width="7.88671875" style="117" customWidth="1"/>
    <col min="4573" max="4575" width="8.6640625" style="117" customWidth="1"/>
    <col min="4576" max="4576" width="8.88671875" style="117" customWidth="1"/>
    <col min="4577" max="4577" width="9.109375" style="117" customWidth="1"/>
    <col min="4578" max="4579" width="7.6640625" style="117" customWidth="1"/>
    <col min="4580" max="4581" width="6" style="117" customWidth="1"/>
    <col min="4582" max="4582" width="8.44140625" style="117" customWidth="1"/>
    <col min="4583" max="4583" width="8.5546875" style="117" customWidth="1"/>
    <col min="4584" max="4584" width="7.77734375" style="117" customWidth="1"/>
    <col min="4585" max="4585" width="10.21875" style="117" customWidth="1"/>
    <col min="4586" max="4586" width="9.44140625" style="117" customWidth="1"/>
    <col min="4587" max="4588" width="9.44140625" style="117" bestFit="1" customWidth="1"/>
    <col min="4589" max="4589" width="9.109375" style="117" customWidth="1"/>
    <col min="4590" max="4592" width="9.44140625" style="117" bestFit="1" customWidth="1"/>
    <col min="4593" max="4596" width="9.44140625" style="117" customWidth="1"/>
    <col min="4597" max="4597" width="10.88671875" style="117" bestFit="1" customWidth="1"/>
    <col min="4598" max="4782" width="9.109375" style="117"/>
    <col min="4783" max="4783" width="6.6640625" style="117" customWidth="1"/>
    <col min="4784" max="4784" width="46.6640625" style="117" customWidth="1"/>
    <col min="4785" max="4785" width="5.6640625" style="117" customWidth="1"/>
    <col min="4786" max="4786" width="9.33203125" style="117" customWidth="1"/>
    <col min="4787" max="4787" width="5.44140625" style="117" customWidth="1"/>
    <col min="4788" max="4788" width="8.88671875" style="117" customWidth="1"/>
    <col min="4789" max="4789" width="7.6640625" style="117" customWidth="1"/>
    <col min="4790" max="4790" width="9.109375" style="117"/>
    <col min="4791" max="4791" width="8.6640625" style="117" customWidth="1"/>
    <col min="4792" max="4792" width="7.5546875" style="117" customWidth="1"/>
    <col min="4793" max="4793" width="7.33203125" style="117" customWidth="1"/>
    <col min="4794" max="4794" width="7.5546875" style="117" customWidth="1"/>
    <col min="4795" max="4796" width="7.44140625" style="117" customWidth="1"/>
    <col min="4797" max="4797" width="7.33203125" style="117" customWidth="1"/>
    <col min="4798" max="4798" width="6.6640625" style="117" customWidth="1"/>
    <col min="4799" max="4799" width="9.109375" style="117" customWidth="1"/>
    <col min="4800" max="4802" width="7.109375" style="117" customWidth="1"/>
    <col min="4803" max="4803" width="8.6640625" style="117" customWidth="1"/>
    <col min="4804" max="4804" width="7.6640625" style="117" customWidth="1"/>
    <col min="4805" max="4805" width="7.44140625" style="117" customWidth="1"/>
    <col min="4806" max="4806" width="8" style="117" customWidth="1"/>
    <col min="4807" max="4807" width="8.88671875" style="117" customWidth="1"/>
    <col min="4808" max="4808" width="8.33203125" style="117" customWidth="1"/>
    <col min="4809" max="4811" width="7.109375" style="117" customWidth="1"/>
    <col min="4812" max="4812" width="9.109375" style="117" customWidth="1"/>
    <col min="4813" max="4817" width="6.44140625" style="117" customWidth="1"/>
    <col min="4818" max="4818" width="7.109375" style="117" customWidth="1"/>
    <col min="4819" max="4821" width="7.21875" style="117" customWidth="1"/>
    <col min="4822" max="4824" width="5.77734375" style="117" customWidth="1"/>
    <col min="4825" max="4825" width="9.6640625" style="117" customWidth="1"/>
    <col min="4826" max="4826" width="7.109375" style="117" customWidth="1"/>
    <col min="4827" max="4827" width="8.6640625" style="117" customWidth="1"/>
    <col min="4828" max="4828" width="7.88671875" style="117" customWidth="1"/>
    <col min="4829" max="4831" width="8.6640625" style="117" customWidth="1"/>
    <col min="4832" max="4832" width="8.88671875" style="117" customWidth="1"/>
    <col min="4833" max="4833" width="9.109375" style="117" customWidth="1"/>
    <col min="4834" max="4835" width="7.6640625" style="117" customWidth="1"/>
    <col min="4836" max="4837" width="6" style="117" customWidth="1"/>
    <col min="4838" max="4838" width="8.44140625" style="117" customWidth="1"/>
    <col min="4839" max="4839" width="8.5546875" style="117" customWidth="1"/>
    <col min="4840" max="4840" width="7.77734375" style="117" customWidth="1"/>
    <col min="4841" max="4841" width="10.21875" style="117" customWidth="1"/>
    <col min="4842" max="4842" width="9.44140625" style="117" customWidth="1"/>
    <col min="4843" max="4844" width="9.44140625" style="117" bestFit="1" customWidth="1"/>
    <col min="4845" max="4845" width="9.109375" style="117" customWidth="1"/>
    <col min="4846" max="4848" width="9.44140625" style="117" bestFit="1" customWidth="1"/>
    <col min="4849" max="4852" width="9.44140625" style="117" customWidth="1"/>
    <col min="4853" max="4853" width="10.88671875" style="117" bestFit="1" customWidth="1"/>
    <col min="4854" max="5038" width="9.109375" style="117"/>
    <col min="5039" max="5039" width="6.6640625" style="117" customWidth="1"/>
    <col min="5040" max="5040" width="46.6640625" style="117" customWidth="1"/>
    <col min="5041" max="5041" width="5.6640625" style="117" customWidth="1"/>
    <col min="5042" max="5042" width="9.33203125" style="117" customWidth="1"/>
    <col min="5043" max="5043" width="5.44140625" style="117" customWidth="1"/>
    <col min="5044" max="5044" width="8.88671875" style="117" customWidth="1"/>
    <col min="5045" max="5045" width="7.6640625" style="117" customWidth="1"/>
    <col min="5046" max="5046" width="9.109375" style="117"/>
    <col min="5047" max="5047" width="8.6640625" style="117" customWidth="1"/>
    <col min="5048" max="5048" width="7.5546875" style="117" customWidth="1"/>
    <col min="5049" max="5049" width="7.33203125" style="117" customWidth="1"/>
    <col min="5050" max="5050" width="7.5546875" style="117" customWidth="1"/>
    <col min="5051" max="5052" width="7.44140625" style="117" customWidth="1"/>
    <col min="5053" max="5053" width="7.33203125" style="117" customWidth="1"/>
    <col min="5054" max="5054" width="6.6640625" style="117" customWidth="1"/>
    <col min="5055" max="5055" width="9.109375" style="117" customWidth="1"/>
    <col min="5056" max="5058" width="7.109375" style="117" customWidth="1"/>
    <col min="5059" max="5059" width="8.6640625" style="117" customWidth="1"/>
    <col min="5060" max="5060" width="7.6640625" style="117" customWidth="1"/>
    <col min="5061" max="5061" width="7.44140625" style="117" customWidth="1"/>
    <col min="5062" max="5062" width="8" style="117" customWidth="1"/>
    <col min="5063" max="5063" width="8.88671875" style="117" customWidth="1"/>
    <col min="5064" max="5064" width="8.33203125" style="117" customWidth="1"/>
    <col min="5065" max="5067" width="7.109375" style="117" customWidth="1"/>
    <col min="5068" max="5068" width="9.109375" style="117" customWidth="1"/>
    <col min="5069" max="5073" width="6.44140625" style="117" customWidth="1"/>
    <col min="5074" max="5074" width="7.109375" style="117" customWidth="1"/>
    <col min="5075" max="5077" width="7.21875" style="117" customWidth="1"/>
    <col min="5078" max="5080" width="5.77734375" style="117" customWidth="1"/>
    <col min="5081" max="5081" width="9.6640625" style="117" customWidth="1"/>
    <col min="5082" max="5082" width="7.109375" style="117" customWidth="1"/>
    <col min="5083" max="5083" width="8.6640625" style="117" customWidth="1"/>
    <col min="5084" max="5084" width="7.88671875" style="117" customWidth="1"/>
    <col min="5085" max="5087" width="8.6640625" style="117" customWidth="1"/>
    <col min="5088" max="5088" width="8.88671875" style="117" customWidth="1"/>
    <col min="5089" max="5089" width="9.109375" style="117" customWidth="1"/>
    <col min="5090" max="5091" width="7.6640625" style="117" customWidth="1"/>
    <col min="5092" max="5093" width="6" style="117" customWidth="1"/>
    <col min="5094" max="5094" width="8.44140625" style="117" customWidth="1"/>
    <col min="5095" max="5095" width="8.5546875" style="117" customWidth="1"/>
    <col min="5096" max="5096" width="7.77734375" style="117" customWidth="1"/>
    <col min="5097" max="5097" width="10.21875" style="117" customWidth="1"/>
    <col min="5098" max="5098" width="9.44140625" style="117" customWidth="1"/>
    <col min="5099" max="5100" width="9.44140625" style="117" bestFit="1" customWidth="1"/>
    <col min="5101" max="5101" width="9.109375" style="117" customWidth="1"/>
    <col min="5102" max="5104" width="9.44140625" style="117" bestFit="1" customWidth="1"/>
    <col min="5105" max="5108" width="9.44140625" style="117" customWidth="1"/>
    <col min="5109" max="5109" width="10.88671875" style="117" bestFit="1" customWidth="1"/>
    <col min="5110" max="5294" width="9.109375" style="117"/>
    <col min="5295" max="5295" width="6.6640625" style="117" customWidth="1"/>
    <col min="5296" max="5296" width="46.6640625" style="117" customWidth="1"/>
    <col min="5297" max="5297" width="5.6640625" style="117" customWidth="1"/>
    <col min="5298" max="5298" width="9.33203125" style="117" customWidth="1"/>
    <col min="5299" max="5299" width="5.44140625" style="117" customWidth="1"/>
    <col min="5300" max="5300" width="8.88671875" style="117" customWidth="1"/>
    <col min="5301" max="5301" width="7.6640625" style="117" customWidth="1"/>
    <col min="5302" max="5302" width="9.109375" style="117"/>
    <col min="5303" max="5303" width="8.6640625" style="117" customWidth="1"/>
    <col min="5304" max="5304" width="7.5546875" style="117" customWidth="1"/>
    <col min="5305" max="5305" width="7.33203125" style="117" customWidth="1"/>
    <col min="5306" max="5306" width="7.5546875" style="117" customWidth="1"/>
    <col min="5307" max="5308" width="7.44140625" style="117" customWidth="1"/>
    <col min="5309" max="5309" width="7.33203125" style="117" customWidth="1"/>
    <col min="5310" max="5310" width="6.6640625" style="117" customWidth="1"/>
    <col min="5311" max="5311" width="9.109375" style="117" customWidth="1"/>
    <col min="5312" max="5314" width="7.109375" style="117" customWidth="1"/>
    <col min="5315" max="5315" width="8.6640625" style="117" customWidth="1"/>
    <col min="5316" max="5316" width="7.6640625" style="117" customWidth="1"/>
    <col min="5317" max="5317" width="7.44140625" style="117" customWidth="1"/>
    <col min="5318" max="5318" width="8" style="117" customWidth="1"/>
    <col min="5319" max="5319" width="8.88671875" style="117" customWidth="1"/>
    <col min="5320" max="5320" width="8.33203125" style="117" customWidth="1"/>
    <col min="5321" max="5323" width="7.109375" style="117" customWidth="1"/>
    <col min="5324" max="5324" width="9.109375" style="117" customWidth="1"/>
    <col min="5325" max="5329" width="6.44140625" style="117" customWidth="1"/>
    <col min="5330" max="5330" width="7.109375" style="117" customWidth="1"/>
    <col min="5331" max="5333" width="7.21875" style="117" customWidth="1"/>
    <col min="5334" max="5336" width="5.77734375" style="117" customWidth="1"/>
    <col min="5337" max="5337" width="9.6640625" style="117" customWidth="1"/>
    <col min="5338" max="5338" width="7.109375" style="117" customWidth="1"/>
    <col min="5339" max="5339" width="8.6640625" style="117" customWidth="1"/>
    <col min="5340" max="5340" width="7.88671875" style="117" customWidth="1"/>
    <col min="5341" max="5343" width="8.6640625" style="117" customWidth="1"/>
    <col min="5344" max="5344" width="8.88671875" style="117" customWidth="1"/>
    <col min="5345" max="5345" width="9.109375" style="117" customWidth="1"/>
    <col min="5346" max="5347" width="7.6640625" style="117" customWidth="1"/>
    <col min="5348" max="5349" width="6" style="117" customWidth="1"/>
    <col min="5350" max="5350" width="8.44140625" style="117" customWidth="1"/>
    <col min="5351" max="5351" width="8.5546875" style="117" customWidth="1"/>
    <col min="5352" max="5352" width="7.77734375" style="117" customWidth="1"/>
    <col min="5353" max="5353" width="10.21875" style="117" customWidth="1"/>
    <col min="5354" max="5354" width="9.44140625" style="117" customWidth="1"/>
    <col min="5355" max="5356" width="9.44140625" style="117" bestFit="1" customWidth="1"/>
    <col min="5357" max="5357" width="9.109375" style="117" customWidth="1"/>
    <col min="5358" max="5360" width="9.44140625" style="117" bestFit="1" customWidth="1"/>
    <col min="5361" max="5364" width="9.44140625" style="117" customWidth="1"/>
    <col min="5365" max="5365" width="10.88671875" style="117" bestFit="1" customWidth="1"/>
    <col min="5366" max="5550" width="9.109375" style="117"/>
    <col min="5551" max="5551" width="6.6640625" style="117" customWidth="1"/>
    <col min="5552" max="5552" width="46.6640625" style="117" customWidth="1"/>
    <col min="5553" max="5553" width="5.6640625" style="117" customWidth="1"/>
    <col min="5554" max="5554" width="9.33203125" style="117" customWidth="1"/>
    <col min="5555" max="5555" width="5.44140625" style="117" customWidth="1"/>
    <col min="5556" max="5556" width="8.88671875" style="117" customWidth="1"/>
    <col min="5557" max="5557" width="7.6640625" style="117" customWidth="1"/>
    <col min="5558" max="5558" width="9.109375" style="117"/>
    <col min="5559" max="5559" width="8.6640625" style="117" customWidth="1"/>
    <col min="5560" max="5560" width="7.5546875" style="117" customWidth="1"/>
    <col min="5561" max="5561" width="7.33203125" style="117" customWidth="1"/>
    <col min="5562" max="5562" width="7.5546875" style="117" customWidth="1"/>
    <col min="5563" max="5564" width="7.44140625" style="117" customWidth="1"/>
    <col min="5565" max="5565" width="7.33203125" style="117" customWidth="1"/>
    <col min="5566" max="5566" width="6.6640625" style="117" customWidth="1"/>
    <col min="5567" max="5567" width="9.109375" style="117" customWidth="1"/>
    <col min="5568" max="5570" width="7.109375" style="117" customWidth="1"/>
    <col min="5571" max="5571" width="8.6640625" style="117" customWidth="1"/>
    <col min="5572" max="5572" width="7.6640625" style="117" customWidth="1"/>
    <col min="5573" max="5573" width="7.44140625" style="117" customWidth="1"/>
    <col min="5574" max="5574" width="8" style="117" customWidth="1"/>
    <col min="5575" max="5575" width="8.88671875" style="117" customWidth="1"/>
    <col min="5576" max="5576" width="8.33203125" style="117" customWidth="1"/>
    <col min="5577" max="5579" width="7.109375" style="117" customWidth="1"/>
    <col min="5580" max="5580" width="9.109375" style="117" customWidth="1"/>
    <col min="5581" max="5585" width="6.44140625" style="117" customWidth="1"/>
    <col min="5586" max="5586" width="7.109375" style="117" customWidth="1"/>
    <col min="5587" max="5589" width="7.21875" style="117" customWidth="1"/>
    <col min="5590" max="5592" width="5.77734375" style="117" customWidth="1"/>
    <col min="5593" max="5593" width="9.6640625" style="117" customWidth="1"/>
    <col min="5594" max="5594" width="7.109375" style="117" customWidth="1"/>
    <col min="5595" max="5595" width="8.6640625" style="117" customWidth="1"/>
    <col min="5596" max="5596" width="7.88671875" style="117" customWidth="1"/>
    <col min="5597" max="5599" width="8.6640625" style="117" customWidth="1"/>
    <col min="5600" max="5600" width="8.88671875" style="117" customWidth="1"/>
    <col min="5601" max="5601" width="9.109375" style="117" customWidth="1"/>
    <col min="5602" max="5603" width="7.6640625" style="117" customWidth="1"/>
    <col min="5604" max="5605" width="6" style="117" customWidth="1"/>
    <col min="5606" max="5606" width="8.44140625" style="117" customWidth="1"/>
    <col min="5607" max="5607" width="8.5546875" style="117" customWidth="1"/>
    <col min="5608" max="5608" width="7.77734375" style="117" customWidth="1"/>
    <col min="5609" max="5609" width="10.21875" style="117" customWidth="1"/>
    <col min="5610" max="5610" width="9.44140625" style="117" customWidth="1"/>
    <col min="5611" max="5612" width="9.44140625" style="117" bestFit="1" customWidth="1"/>
    <col min="5613" max="5613" width="9.109375" style="117" customWidth="1"/>
    <col min="5614" max="5616" width="9.44140625" style="117" bestFit="1" customWidth="1"/>
    <col min="5617" max="5620" width="9.44140625" style="117" customWidth="1"/>
    <col min="5621" max="5621" width="10.88671875" style="117" bestFit="1" customWidth="1"/>
    <col min="5622" max="5806" width="9.109375" style="117"/>
    <col min="5807" max="5807" width="6.6640625" style="117" customWidth="1"/>
    <col min="5808" max="5808" width="46.6640625" style="117" customWidth="1"/>
    <col min="5809" max="5809" width="5.6640625" style="117" customWidth="1"/>
    <col min="5810" max="5810" width="9.33203125" style="117" customWidth="1"/>
    <col min="5811" max="5811" width="5.44140625" style="117" customWidth="1"/>
    <col min="5812" max="5812" width="8.88671875" style="117" customWidth="1"/>
    <col min="5813" max="5813" width="7.6640625" style="117" customWidth="1"/>
    <col min="5814" max="5814" width="9.109375" style="117"/>
    <col min="5815" max="5815" width="8.6640625" style="117" customWidth="1"/>
    <col min="5816" max="5816" width="7.5546875" style="117" customWidth="1"/>
    <col min="5817" max="5817" width="7.33203125" style="117" customWidth="1"/>
    <col min="5818" max="5818" width="7.5546875" style="117" customWidth="1"/>
    <col min="5819" max="5820" width="7.44140625" style="117" customWidth="1"/>
    <col min="5821" max="5821" width="7.33203125" style="117" customWidth="1"/>
    <col min="5822" max="5822" width="6.6640625" style="117" customWidth="1"/>
    <col min="5823" max="5823" width="9.109375" style="117" customWidth="1"/>
    <col min="5824" max="5826" width="7.109375" style="117" customWidth="1"/>
    <col min="5827" max="5827" width="8.6640625" style="117" customWidth="1"/>
    <col min="5828" max="5828" width="7.6640625" style="117" customWidth="1"/>
    <col min="5829" max="5829" width="7.44140625" style="117" customWidth="1"/>
    <col min="5830" max="5830" width="8" style="117" customWidth="1"/>
    <col min="5831" max="5831" width="8.88671875" style="117" customWidth="1"/>
    <col min="5832" max="5832" width="8.33203125" style="117" customWidth="1"/>
    <col min="5833" max="5835" width="7.109375" style="117" customWidth="1"/>
    <col min="5836" max="5836" width="9.109375" style="117" customWidth="1"/>
    <col min="5837" max="5841" width="6.44140625" style="117" customWidth="1"/>
    <col min="5842" max="5842" width="7.109375" style="117" customWidth="1"/>
    <col min="5843" max="5845" width="7.21875" style="117" customWidth="1"/>
    <col min="5846" max="5848" width="5.77734375" style="117" customWidth="1"/>
    <col min="5849" max="5849" width="9.6640625" style="117" customWidth="1"/>
    <col min="5850" max="5850" width="7.109375" style="117" customWidth="1"/>
    <col min="5851" max="5851" width="8.6640625" style="117" customWidth="1"/>
    <col min="5852" max="5852" width="7.88671875" style="117" customWidth="1"/>
    <col min="5853" max="5855" width="8.6640625" style="117" customWidth="1"/>
    <col min="5856" max="5856" width="8.88671875" style="117" customWidth="1"/>
    <col min="5857" max="5857" width="9.109375" style="117" customWidth="1"/>
    <col min="5858" max="5859" width="7.6640625" style="117" customWidth="1"/>
    <col min="5860" max="5861" width="6" style="117" customWidth="1"/>
    <col min="5862" max="5862" width="8.44140625" style="117" customWidth="1"/>
    <col min="5863" max="5863" width="8.5546875" style="117" customWidth="1"/>
    <col min="5864" max="5864" width="7.77734375" style="117" customWidth="1"/>
    <col min="5865" max="5865" width="10.21875" style="117" customWidth="1"/>
    <col min="5866" max="5866" width="9.44140625" style="117" customWidth="1"/>
    <col min="5867" max="5868" width="9.44140625" style="117" bestFit="1" customWidth="1"/>
    <col min="5869" max="5869" width="9.109375" style="117" customWidth="1"/>
    <col min="5870" max="5872" width="9.44140625" style="117" bestFit="1" customWidth="1"/>
    <col min="5873" max="5876" width="9.44140625" style="117" customWidth="1"/>
    <col min="5877" max="5877" width="10.88671875" style="117" bestFit="1" customWidth="1"/>
    <col min="5878" max="6062" width="9.109375" style="117"/>
    <col min="6063" max="6063" width="6.6640625" style="117" customWidth="1"/>
    <col min="6064" max="6064" width="46.6640625" style="117" customWidth="1"/>
    <col min="6065" max="6065" width="5.6640625" style="117" customWidth="1"/>
    <col min="6066" max="6066" width="9.33203125" style="117" customWidth="1"/>
    <col min="6067" max="6067" width="5.44140625" style="117" customWidth="1"/>
    <col min="6068" max="6068" width="8.88671875" style="117" customWidth="1"/>
    <col min="6069" max="6069" width="7.6640625" style="117" customWidth="1"/>
    <col min="6070" max="6070" width="9.109375" style="117"/>
    <col min="6071" max="6071" width="8.6640625" style="117" customWidth="1"/>
    <col min="6072" max="6072" width="7.5546875" style="117" customWidth="1"/>
    <col min="6073" max="6073" width="7.33203125" style="117" customWidth="1"/>
    <col min="6074" max="6074" width="7.5546875" style="117" customWidth="1"/>
    <col min="6075" max="6076" width="7.44140625" style="117" customWidth="1"/>
    <col min="6077" max="6077" width="7.33203125" style="117" customWidth="1"/>
    <col min="6078" max="6078" width="6.6640625" style="117" customWidth="1"/>
    <col min="6079" max="6079" width="9.109375" style="117" customWidth="1"/>
    <col min="6080" max="6082" width="7.109375" style="117" customWidth="1"/>
    <col min="6083" max="6083" width="8.6640625" style="117" customWidth="1"/>
    <col min="6084" max="6084" width="7.6640625" style="117" customWidth="1"/>
    <col min="6085" max="6085" width="7.44140625" style="117" customWidth="1"/>
    <col min="6086" max="6086" width="8" style="117" customWidth="1"/>
    <col min="6087" max="6087" width="8.88671875" style="117" customWidth="1"/>
    <col min="6088" max="6088" width="8.33203125" style="117" customWidth="1"/>
    <col min="6089" max="6091" width="7.109375" style="117" customWidth="1"/>
    <col min="6092" max="6092" width="9.109375" style="117" customWidth="1"/>
    <col min="6093" max="6097" width="6.44140625" style="117" customWidth="1"/>
    <col min="6098" max="6098" width="7.109375" style="117" customWidth="1"/>
    <col min="6099" max="6101" width="7.21875" style="117" customWidth="1"/>
    <col min="6102" max="6104" width="5.77734375" style="117" customWidth="1"/>
    <col min="6105" max="6105" width="9.6640625" style="117" customWidth="1"/>
    <col min="6106" max="6106" width="7.109375" style="117" customWidth="1"/>
    <col min="6107" max="6107" width="8.6640625" style="117" customWidth="1"/>
    <col min="6108" max="6108" width="7.88671875" style="117" customWidth="1"/>
    <col min="6109" max="6111" width="8.6640625" style="117" customWidth="1"/>
    <col min="6112" max="6112" width="8.88671875" style="117" customWidth="1"/>
    <col min="6113" max="6113" width="9.109375" style="117" customWidth="1"/>
    <col min="6114" max="6115" width="7.6640625" style="117" customWidth="1"/>
    <col min="6116" max="6117" width="6" style="117" customWidth="1"/>
    <col min="6118" max="6118" width="8.44140625" style="117" customWidth="1"/>
    <col min="6119" max="6119" width="8.5546875" style="117" customWidth="1"/>
    <col min="6120" max="6120" width="7.77734375" style="117" customWidth="1"/>
    <col min="6121" max="6121" width="10.21875" style="117" customWidth="1"/>
    <col min="6122" max="6122" width="9.44140625" style="117" customWidth="1"/>
    <col min="6123" max="6124" width="9.44140625" style="117" bestFit="1" customWidth="1"/>
    <col min="6125" max="6125" width="9.109375" style="117" customWidth="1"/>
    <col min="6126" max="6128" width="9.44140625" style="117" bestFit="1" customWidth="1"/>
    <col min="6129" max="6132" width="9.44140625" style="117" customWidth="1"/>
    <col min="6133" max="6133" width="10.88671875" style="117" bestFit="1" customWidth="1"/>
    <col min="6134" max="6318" width="9.109375" style="117"/>
    <col min="6319" max="6319" width="6.6640625" style="117" customWidth="1"/>
    <col min="6320" max="6320" width="46.6640625" style="117" customWidth="1"/>
    <col min="6321" max="6321" width="5.6640625" style="117" customWidth="1"/>
    <col min="6322" max="6322" width="9.33203125" style="117" customWidth="1"/>
    <col min="6323" max="6323" width="5.44140625" style="117" customWidth="1"/>
    <col min="6324" max="6324" width="8.88671875" style="117" customWidth="1"/>
    <col min="6325" max="6325" width="7.6640625" style="117" customWidth="1"/>
    <col min="6326" max="6326" width="9.109375" style="117"/>
    <col min="6327" max="6327" width="8.6640625" style="117" customWidth="1"/>
    <col min="6328" max="6328" width="7.5546875" style="117" customWidth="1"/>
    <col min="6329" max="6329" width="7.33203125" style="117" customWidth="1"/>
    <col min="6330" max="6330" width="7.5546875" style="117" customWidth="1"/>
    <col min="6331" max="6332" width="7.44140625" style="117" customWidth="1"/>
    <col min="6333" max="6333" width="7.33203125" style="117" customWidth="1"/>
    <col min="6334" max="6334" width="6.6640625" style="117" customWidth="1"/>
    <col min="6335" max="6335" width="9.109375" style="117" customWidth="1"/>
    <col min="6336" max="6338" width="7.109375" style="117" customWidth="1"/>
    <col min="6339" max="6339" width="8.6640625" style="117" customWidth="1"/>
    <col min="6340" max="6340" width="7.6640625" style="117" customWidth="1"/>
    <col min="6341" max="6341" width="7.44140625" style="117" customWidth="1"/>
    <col min="6342" max="6342" width="8" style="117" customWidth="1"/>
    <col min="6343" max="6343" width="8.88671875" style="117" customWidth="1"/>
    <col min="6344" max="6344" width="8.33203125" style="117" customWidth="1"/>
    <col min="6345" max="6347" width="7.109375" style="117" customWidth="1"/>
    <col min="6348" max="6348" width="9.109375" style="117" customWidth="1"/>
    <col min="6349" max="6353" width="6.44140625" style="117" customWidth="1"/>
    <col min="6354" max="6354" width="7.109375" style="117" customWidth="1"/>
    <col min="6355" max="6357" width="7.21875" style="117" customWidth="1"/>
    <col min="6358" max="6360" width="5.77734375" style="117" customWidth="1"/>
    <col min="6361" max="6361" width="9.6640625" style="117" customWidth="1"/>
    <col min="6362" max="6362" width="7.109375" style="117" customWidth="1"/>
    <col min="6363" max="6363" width="8.6640625" style="117" customWidth="1"/>
    <col min="6364" max="6364" width="7.88671875" style="117" customWidth="1"/>
    <col min="6365" max="6367" width="8.6640625" style="117" customWidth="1"/>
    <col min="6368" max="6368" width="8.88671875" style="117" customWidth="1"/>
    <col min="6369" max="6369" width="9.109375" style="117" customWidth="1"/>
    <col min="6370" max="6371" width="7.6640625" style="117" customWidth="1"/>
    <col min="6372" max="6373" width="6" style="117" customWidth="1"/>
    <col min="6374" max="6374" width="8.44140625" style="117" customWidth="1"/>
    <col min="6375" max="6375" width="8.5546875" style="117" customWidth="1"/>
    <col min="6376" max="6376" width="7.77734375" style="117" customWidth="1"/>
    <col min="6377" max="6377" width="10.21875" style="117" customWidth="1"/>
    <col min="6378" max="6378" width="9.44140625" style="117" customWidth="1"/>
    <col min="6379" max="6380" width="9.44140625" style="117" bestFit="1" customWidth="1"/>
    <col min="6381" max="6381" width="9.109375" style="117" customWidth="1"/>
    <col min="6382" max="6384" width="9.44140625" style="117" bestFit="1" customWidth="1"/>
    <col min="6385" max="6388" width="9.44140625" style="117" customWidth="1"/>
    <col min="6389" max="6389" width="10.88671875" style="117" bestFit="1" customWidth="1"/>
    <col min="6390" max="6574" width="9.109375" style="117"/>
    <col min="6575" max="6575" width="6.6640625" style="117" customWidth="1"/>
    <col min="6576" max="6576" width="46.6640625" style="117" customWidth="1"/>
    <col min="6577" max="6577" width="5.6640625" style="117" customWidth="1"/>
    <col min="6578" max="6578" width="9.33203125" style="117" customWidth="1"/>
    <col min="6579" max="6579" width="5.44140625" style="117" customWidth="1"/>
    <col min="6580" max="6580" width="8.88671875" style="117" customWidth="1"/>
    <col min="6581" max="6581" width="7.6640625" style="117" customWidth="1"/>
    <col min="6582" max="6582" width="9.109375" style="117"/>
    <col min="6583" max="6583" width="8.6640625" style="117" customWidth="1"/>
    <col min="6584" max="6584" width="7.5546875" style="117" customWidth="1"/>
    <col min="6585" max="6585" width="7.33203125" style="117" customWidth="1"/>
    <col min="6586" max="6586" width="7.5546875" style="117" customWidth="1"/>
    <col min="6587" max="6588" width="7.44140625" style="117" customWidth="1"/>
    <col min="6589" max="6589" width="7.33203125" style="117" customWidth="1"/>
    <col min="6590" max="6590" width="6.6640625" style="117" customWidth="1"/>
    <col min="6591" max="6591" width="9.109375" style="117" customWidth="1"/>
    <col min="6592" max="6594" width="7.109375" style="117" customWidth="1"/>
    <col min="6595" max="6595" width="8.6640625" style="117" customWidth="1"/>
    <col min="6596" max="6596" width="7.6640625" style="117" customWidth="1"/>
    <col min="6597" max="6597" width="7.44140625" style="117" customWidth="1"/>
    <col min="6598" max="6598" width="8" style="117" customWidth="1"/>
    <col min="6599" max="6599" width="8.88671875" style="117" customWidth="1"/>
    <col min="6600" max="6600" width="8.33203125" style="117" customWidth="1"/>
    <col min="6601" max="6603" width="7.109375" style="117" customWidth="1"/>
    <col min="6604" max="6604" width="9.109375" style="117" customWidth="1"/>
    <col min="6605" max="6609" width="6.44140625" style="117" customWidth="1"/>
    <col min="6610" max="6610" width="7.109375" style="117" customWidth="1"/>
    <col min="6611" max="6613" width="7.21875" style="117" customWidth="1"/>
    <col min="6614" max="6616" width="5.77734375" style="117" customWidth="1"/>
    <col min="6617" max="6617" width="9.6640625" style="117" customWidth="1"/>
    <col min="6618" max="6618" width="7.109375" style="117" customWidth="1"/>
    <col min="6619" max="6619" width="8.6640625" style="117" customWidth="1"/>
    <col min="6620" max="6620" width="7.88671875" style="117" customWidth="1"/>
    <col min="6621" max="6623" width="8.6640625" style="117" customWidth="1"/>
    <col min="6624" max="6624" width="8.88671875" style="117" customWidth="1"/>
    <col min="6625" max="6625" width="9.109375" style="117" customWidth="1"/>
    <col min="6626" max="6627" width="7.6640625" style="117" customWidth="1"/>
    <col min="6628" max="6629" width="6" style="117" customWidth="1"/>
    <col min="6630" max="6630" width="8.44140625" style="117" customWidth="1"/>
    <col min="6631" max="6631" width="8.5546875" style="117" customWidth="1"/>
    <col min="6632" max="6632" width="7.77734375" style="117" customWidth="1"/>
    <col min="6633" max="6633" width="10.21875" style="117" customWidth="1"/>
    <col min="6634" max="6634" width="9.44140625" style="117" customWidth="1"/>
    <col min="6635" max="6636" width="9.44140625" style="117" bestFit="1" customWidth="1"/>
    <col min="6637" max="6637" width="9.109375" style="117" customWidth="1"/>
    <col min="6638" max="6640" width="9.44140625" style="117" bestFit="1" customWidth="1"/>
    <col min="6641" max="6644" width="9.44140625" style="117" customWidth="1"/>
    <col min="6645" max="6645" width="10.88671875" style="117" bestFit="1" customWidth="1"/>
    <col min="6646" max="6830" width="9.109375" style="117"/>
    <col min="6831" max="6831" width="6.6640625" style="117" customWidth="1"/>
    <col min="6832" max="6832" width="46.6640625" style="117" customWidth="1"/>
    <col min="6833" max="6833" width="5.6640625" style="117" customWidth="1"/>
    <col min="6834" max="6834" width="9.33203125" style="117" customWidth="1"/>
    <col min="6835" max="6835" width="5.44140625" style="117" customWidth="1"/>
    <col min="6836" max="6836" width="8.88671875" style="117" customWidth="1"/>
    <col min="6837" max="6837" width="7.6640625" style="117" customWidth="1"/>
    <col min="6838" max="6838" width="9.109375" style="117"/>
    <col min="6839" max="6839" width="8.6640625" style="117" customWidth="1"/>
    <col min="6840" max="6840" width="7.5546875" style="117" customWidth="1"/>
    <col min="6841" max="6841" width="7.33203125" style="117" customWidth="1"/>
    <col min="6842" max="6842" width="7.5546875" style="117" customWidth="1"/>
    <col min="6843" max="6844" width="7.44140625" style="117" customWidth="1"/>
    <col min="6845" max="6845" width="7.33203125" style="117" customWidth="1"/>
    <col min="6846" max="6846" width="6.6640625" style="117" customWidth="1"/>
    <col min="6847" max="6847" width="9.109375" style="117" customWidth="1"/>
    <col min="6848" max="6850" width="7.109375" style="117" customWidth="1"/>
    <col min="6851" max="6851" width="8.6640625" style="117" customWidth="1"/>
    <col min="6852" max="6852" width="7.6640625" style="117" customWidth="1"/>
    <col min="6853" max="6853" width="7.44140625" style="117" customWidth="1"/>
    <col min="6854" max="6854" width="8" style="117" customWidth="1"/>
    <col min="6855" max="6855" width="8.88671875" style="117" customWidth="1"/>
    <col min="6856" max="6856" width="8.33203125" style="117" customWidth="1"/>
    <col min="6857" max="6859" width="7.109375" style="117" customWidth="1"/>
    <col min="6860" max="6860" width="9.109375" style="117" customWidth="1"/>
    <col min="6861" max="6865" width="6.44140625" style="117" customWidth="1"/>
    <col min="6866" max="6866" width="7.109375" style="117" customWidth="1"/>
    <col min="6867" max="6869" width="7.21875" style="117" customWidth="1"/>
    <col min="6870" max="6872" width="5.77734375" style="117" customWidth="1"/>
    <col min="6873" max="6873" width="9.6640625" style="117" customWidth="1"/>
    <col min="6874" max="6874" width="7.109375" style="117" customWidth="1"/>
    <col min="6875" max="6875" width="8.6640625" style="117" customWidth="1"/>
    <col min="6876" max="6876" width="7.88671875" style="117" customWidth="1"/>
    <col min="6877" max="6879" width="8.6640625" style="117" customWidth="1"/>
    <col min="6880" max="6880" width="8.88671875" style="117" customWidth="1"/>
    <col min="6881" max="6881" width="9.109375" style="117" customWidth="1"/>
    <col min="6882" max="6883" width="7.6640625" style="117" customWidth="1"/>
    <col min="6884" max="6885" width="6" style="117" customWidth="1"/>
    <col min="6886" max="6886" width="8.44140625" style="117" customWidth="1"/>
    <col min="6887" max="6887" width="8.5546875" style="117" customWidth="1"/>
    <col min="6888" max="6888" width="7.77734375" style="117" customWidth="1"/>
    <col min="6889" max="6889" width="10.21875" style="117" customWidth="1"/>
    <col min="6890" max="6890" width="9.44140625" style="117" customWidth="1"/>
    <col min="6891" max="6892" width="9.44140625" style="117" bestFit="1" customWidth="1"/>
    <col min="6893" max="6893" width="9.109375" style="117" customWidth="1"/>
    <col min="6894" max="6896" width="9.44140625" style="117" bestFit="1" customWidth="1"/>
    <col min="6897" max="6900" width="9.44140625" style="117" customWidth="1"/>
    <col min="6901" max="6901" width="10.88671875" style="117" bestFit="1" customWidth="1"/>
    <col min="6902" max="7086" width="9.109375" style="117"/>
    <col min="7087" max="7087" width="6.6640625" style="117" customWidth="1"/>
    <col min="7088" max="7088" width="46.6640625" style="117" customWidth="1"/>
    <col min="7089" max="7089" width="5.6640625" style="117" customWidth="1"/>
    <col min="7090" max="7090" width="9.33203125" style="117" customWidth="1"/>
    <col min="7091" max="7091" width="5.44140625" style="117" customWidth="1"/>
    <col min="7092" max="7092" width="8.88671875" style="117" customWidth="1"/>
    <col min="7093" max="7093" width="7.6640625" style="117" customWidth="1"/>
    <col min="7094" max="7094" width="9.109375" style="117"/>
    <col min="7095" max="7095" width="8.6640625" style="117" customWidth="1"/>
    <col min="7096" max="7096" width="7.5546875" style="117" customWidth="1"/>
    <col min="7097" max="7097" width="7.33203125" style="117" customWidth="1"/>
    <col min="7098" max="7098" width="7.5546875" style="117" customWidth="1"/>
    <col min="7099" max="7100" width="7.44140625" style="117" customWidth="1"/>
    <col min="7101" max="7101" width="7.33203125" style="117" customWidth="1"/>
    <col min="7102" max="7102" width="6.6640625" style="117" customWidth="1"/>
    <col min="7103" max="7103" width="9.109375" style="117" customWidth="1"/>
    <col min="7104" max="7106" width="7.109375" style="117" customWidth="1"/>
    <col min="7107" max="7107" width="8.6640625" style="117" customWidth="1"/>
    <col min="7108" max="7108" width="7.6640625" style="117" customWidth="1"/>
    <col min="7109" max="7109" width="7.44140625" style="117" customWidth="1"/>
    <col min="7110" max="7110" width="8" style="117" customWidth="1"/>
    <col min="7111" max="7111" width="8.88671875" style="117" customWidth="1"/>
    <col min="7112" max="7112" width="8.33203125" style="117" customWidth="1"/>
    <col min="7113" max="7115" width="7.109375" style="117" customWidth="1"/>
    <col min="7116" max="7116" width="9.109375" style="117" customWidth="1"/>
    <col min="7117" max="7121" width="6.44140625" style="117" customWidth="1"/>
    <col min="7122" max="7122" width="7.109375" style="117" customWidth="1"/>
    <col min="7123" max="7125" width="7.21875" style="117" customWidth="1"/>
    <col min="7126" max="7128" width="5.77734375" style="117" customWidth="1"/>
    <col min="7129" max="7129" width="9.6640625" style="117" customWidth="1"/>
    <col min="7130" max="7130" width="7.109375" style="117" customWidth="1"/>
    <col min="7131" max="7131" width="8.6640625" style="117" customWidth="1"/>
    <col min="7132" max="7132" width="7.88671875" style="117" customWidth="1"/>
    <col min="7133" max="7135" width="8.6640625" style="117" customWidth="1"/>
    <col min="7136" max="7136" width="8.88671875" style="117" customWidth="1"/>
    <col min="7137" max="7137" width="9.109375" style="117" customWidth="1"/>
    <col min="7138" max="7139" width="7.6640625" style="117" customWidth="1"/>
    <col min="7140" max="7141" width="6" style="117" customWidth="1"/>
    <col min="7142" max="7142" width="8.44140625" style="117" customWidth="1"/>
    <col min="7143" max="7143" width="8.5546875" style="117" customWidth="1"/>
    <col min="7144" max="7144" width="7.77734375" style="117" customWidth="1"/>
    <col min="7145" max="7145" width="10.21875" style="117" customWidth="1"/>
    <col min="7146" max="7146" width="9.44140625" style="117" customWidth="1"/>
    <col min="7147" max="7148" width="9.44140625" style="117" bestFit="1" customWidth="1"/>
    <col min="7149" max="7149" width="9.109375" style="117" customWidth="1"/>
    <col min="7150" max="7152" width="9.44140625" style="117" bestFit="1" customWidth="1"/>
    <col min="7153" max="7156" width="9.44140625" style="117" customWidth="1"/>
    <col min="7157" max="7157" width="10.88671875" style="117" bestFit="1" customWidth="1"/>
    <col min="7158" max="7342" width="9.109375" style="117"/>
    <col min="7343" max="7343" width="6.6640625" style="117" customWidth="1"/>
    <col min="7344" max="7344" width="46.6640625" style="117" customWidth="1"/>
    <col min="7345" max="7345" width="5.6640625" style="117" customWidth="1"/>
    <col min="7346" max="7346" width="9.33203125" style="117" customWidth="1"/>
    <col min="7347" max="7347" width="5.44140625" style="117" customWidth="1"/>
    <col min="7348" max="7348" width="8.88671875" style="117" customWidth="1"/>
    <col min="7349" max="7349" width="7.6640625" style="117" customWidth="1"/>
    <col min="7350" max="7350" width="9.109375" style="117"/>
    <col min="7351" max="7351" width="8.6640625" style="117" customWidth="1"/>
    <col min="7352" max="7352" width="7.5546875" style="117" customWidth="1"/>
    <col min="7353" max="7353" width="7.33203125" style="117" customWidth="1"/>
    <col min="7354" max="7354" width="7.5546875" style="117" customWidth="1"/>
    <col min="7355" max="7356" width="7.44140625" style="117" customWidth="1"/>
    <col min="7357" max="7357" width="7.33203125" style="117" customWidth="1"/>
    <col min="7358" max="7358" width="6.6640625" style="117" customWidth="1"/>
    <col min="7359" max="7359" width="9.109375" style="117" customWidth="1"/>
    <col min="7360" max="7362" width="7.109375" style="117" customWidth="1"/>
    <col min="7363" max="7363" width="8.6640625" style="117" customWidth="1"/>
    <col min="7364" max="7364" width="7.6640625" style="117" customWidth="1"/>
    <col min="7365" max="7365" width="7.44140625" style="117" customWidth="1"/>
    <col min="7366" max="7366" width="8" style="117" customWidth="1"/>
    <col min="7367" max="7367" width="8.88671875" style="117" customWidth="1"/>
    <col min="7368" max="7368" width="8.33203125" style="117" customWidth="1"/>
    <col min="7369" max="7371" width="7.109375" style="117" customWidth="1"/>
    <col min="7372" max="7372" width="9.109375" style="117" customWidth="1"/>
    <col min="7373" max="7377" width="6.44140625" style="117" customWidth="1"/>
    <col min="7378" max="7378" width="7.109375" style="117" customWidth="1"/>
    <col min="7379" max="7381" width="7.21875" style="117" customWidth="1"/>
    <col min="7382" max="7384" width="5.77734375" style="117" customWidth="1"/>
    <col min="7385" max="7385" width="9.6640625" style="117" customWidth="1"/>
    <col min="7386" max="7386" width="7.109375" style="117" customWidth="1"/>
    <col min="7387" max="7387" width="8.6640625" style="117" customWidth="1"/>
    <col min="7388" max="7388" width="7.88671875" style="117" customWidth="1"/>
    <col min="7389" max="7391" width="8.6640625" style="117" customWidth="1"/>
    <col min="7392" max="7392" width="8.88671875" style="117" customWidth="1"/>
    <col min="7393" max="7393" width="9.109375" style="117" customWidth="1"/>
    <col min="7394" max="7395" width="7.6640625" style="117" customWidth="1"/>
    <col min="7396" max="7397" width="6" style="117" customWidth="1"/>
    <col min="7398" max="7398" width="8.44140625" style="117" customWidth="1"/>
    <col min="7399" max="7399" width="8.5546875" style="117" customWidth="1"/>
    <col min="7400" max="7400" width="7.77734375" style="117" customWidth="1"/>
    <col min="7401" max="7401" width="10.21875" style="117" customWidth="1"/>
    <col min="7402" max="7402" width="9.44140625" style="117" customWidth="1"/>
    <col min="7403" max="7404" width="9.44140625" style="117" bestFit="1" customWidth="1"/>
    <col min="7405" max="7405" width="9.109375" style="117" customWidth="1"/>
    <col min="7406" max="7408" width="9.44140625" style="117" bestFit="1" customWidth="1"/>
    <col min="7409" max="7412" width="9.44140625" style="117" customWidth="1"/>
    <col min="7413" max="7413" width="10.88671875" style="117" bestFit="1" customWidth="1"/>
    <col min="7414" max="7598" width="9.109375" style="117"/>
    <col min="7599" max="7599" width="6.6640625" style="117" customWidth="1"/>
    <col min="7600" max="7600" width="46.6640625" style="117" customWidth="1"/>
    <col min="7601" max="7601" width="5.6640625" style="117" customWidth="1"/>
    <col min="7602" max="7602" width="9.33203125" style="117" customWidth="1"/>
    <col min="7603" max="7603" width="5.44140625" style="117" customWidth="1"/>
    <col min="7604" max="7604" width="8.88671875" style="117" customWidth="1"/>
    <col min="7605" max="7605" width="7.6640625" style="117" customWidth="1"/>
    <col min="7606" max="7606" width="9.109375" style="117"/>
    <col min="7607" max="7607" width="8.6640625" style="117" customWidth="1"/>
    <col min="7608" max="7608" width="7.5546875" style="117" customWidth="1"/>
    <col min="7609" max="7609" width="7.33203125" style="117" customWidth="1"/>
    <col min="7610" max="7610" width="7.5546875" style="117" customWidth="1"/>
    <col min="7611" max="7612" width="7.44140625" style="117" customWidth="1"/>
    <col min="7613" max="7613" width="7.33203125" style="117" customWidth="1"/>
    <col min="7614" max="7614" width="6.6640625" style="117" customWidth="1"/>
    <col min="7615" max="7615" width="9.109375" style="117" customWidth="1"/>
    <col min="7616" max="7618" width="7.109375" style="117" customWidth="1"/>
    <col min="7619" max="7619" width="8.6640625" style="117" customWidth="1"/>
    <col min="7620" max="7620" width="7.6640625" style="117" customWidth="1"/>
    <col min="7621" max="7621" width="7.44140625" style="117" customWidth="1"/>
    <col min="7622" max="7622" width="8" style="117" customWidth="1"/>
    <col min="7623" max="7623" width="8.88671875" style="117" customWidth="1"/>
    <col min="7624" max="7624" width="8.33203125" style="117" customWidth="1"/>
    <col min="7625" max="7627" width="7.109375" style="117" customWidth="1"/>
    <col min="7628" max="7628" width="9.109375" style="117" customWidth="1"/>
    <col min="7629" max="7633" width="6.44140625" style="117" customWidth="1"/>
    <col min="7634" max="7634" width="7.109375" style="117" customWidth="1"/>
    <col min="7635" max="7637" width="7.21875" style="117" customWidth="1"/>
    <col min="7638" max="7640" width="5.77734375" style="117" customWidth="1"/>
    <col min="7641" max="7641" width="9.6640625" style="117" customWidth="1"/>
    <col min="7642" max="7642" width="7.109375" style="117" customWidth="1"/>
    <col min="7643" max="7643" width="8.6640625" style="117" customWidth="1"/>
    <col min="7644" max="7644" width="7.88671875" style="117" customWidth="1"/>
    <col min="7645" max="7647" width="8.6640625" style="117" customWidth="1"/>
    <col min="7648" max="7648" width="8.88671875" style="117" customWidth="1"/>
    <col min="7649" max="7649" width="9.109375" style="117" customWidth="1"/>
    <col min="7650" max="7651" width="7.6640625" style="117" customWidth="1"/>
    <col min="7652" max="7653" width="6" style="117" customWidth="1"/>
    <col min="7654" max="7654" width="8.44140625" style="117" customWidth="1"/>
    <col min="7655" max="7655" width="8.5546875" style="117" customWidth="1"/>
    <col min="7656" max="7656" width="7.77734375" style="117" customWidth="1"/>
    <col min="7657" max="7657" width="10.21875" style="117" customWidth="1"/>
    <col min="7658" max="7658" width="9.44140625" style="117" customWidth="1"/>
    <col min="7659" max="7660" width="9.44140625" style="117" bestFit="1" customWidth="1"/>
    <col min="7661" max="7661" width="9.109375" style="117" customWidth="1"/>
    <col min="7662" max="7664" width="9.44140625" style="117" bestFit="1" customWidth="1"/>
    <col min="7665" max="7668" width="9.44140625" style="117" customWidth="1"/>
    <col min="7669" max="7669" width="10.88671875" style="117" bestFit="1" customWidth="1"/>
    <col min="7670" max="7854" width="9.109375" style="117"/>
    <col min="7855" max="7855" width="6.6640625" style="117" customWidth="1"/>
    <col min="7856" max="7856" width="46.6640625" style="117" customWidth="1"/>
    <col min="7857" max="7857" width="5.6640625" style="117" customWidth="1"/>
    <col min="7858" max="7858" width="9.33203125" style="117" customWidth="1"/>
    <col min="7859" max="7859" width="5.44140625" style="117" customWidth="1"/>
    <col min="7860" max="7860" width="8.88671875" style="117" customWidth="1"/>
    <col min="7861" max="7861" width="7.6640625" style="117" customWidth="1"/>
    <col min="7862" max="7862" width="9.109375" style="117"/>
    <col min="7863" max="7863" width="8.6640625" style="117" customWidth="1"/>
    <col min="7864" max="7864" width="7.5546875" style="117" customWidth="1"/>
    <col min="7865" max="7865" width="7.33203125" style="117" customWidth="1"/>
    <col min="7866" max="7866" width="7.5546875" style="117" customWidth="1"/>
    <col min="7867" max="7868" width="7.44140625" style="117" customWidth="1"/>
    <col min="7869" max="7869" width="7.33203125" style="117" customWidth="1"/>
    <col min="7870" max="7870" width="6.6640625" style="117" customWidth="1"/>
    <col min="7871" max="7871" width="9.109375" style="117" customWidth="1"/>
    <col min="7872" max="7874" width="7.109375" style="117" customWidth="1"/>
    <col min="7875" max="7875" width="8.6640625" style="117" customWidth="1"/>
    <col min="7876" max="7876" width="7.6640625" style="117" customWidth="1"/>
    <col min="7877" max="7877" width="7.44140625" style="117" customWidth="1"/>
    <col min="7878" max="7878" width="8" style="117" customWidth="1"/>
    <col min="7879" max="7879" width="8.88671875" style="117" customWidth="1"/>
    <col min="7880" max="7880" width="8.33203125" style="117" customWidth="1"/>
    <col min="7881" max="7883" width="7.109375" style="117" customWidth="1"/>
    <col min="7884" max="7884" width="9.109375" style="117" customWidth="1"/>
    <col min="7885" max="7889" width="6.44140625" style="117" customWidth="1"/>
    <col min="7890" max="7890" width="7.109375" style="117" customWidth="1"/>
    <col min="7891" max="7893" width="7.21875" style="117" customWidth="1"/>
    <col min="7894" max="7896" width="5.77734375" style="117" customWidth="1"/>
    <col min="7897" max="7897" width="9.6640625" style="117" customWidth="1"/>
    <col min="7898" max="7898" width="7.109375" style="117" customWidth="1"/>
    <col min="7899" max="7899" width="8.6640625" style="117" customWidth="1"/>
    <col min="7900" max="7900" width="7.88671875" style="117" customWidth="1"/>
    <col min="7901" max="7903" width="8.6640625" style="117" customWidth="1"/>
    <col min="7904" max="7904" width="8.88671875" style="117" customWidth="1"/>
    <col min="7905" max="7905" width="9.109375" style="117" customWidth="1"/>
    <col min="7906" max="7907" width="7.6640625" style="117" customWidth="1"/>
    <col min="7908" max="7909" width="6" style="117" customWidth="1"/>
    <col min="7910" max="7910" width="8.44140625" style="117" customWidth="1"/>
    <col min="7911" max="7911" width="8.5546875" style="117" customWidth="1"/>
    <col min="7912" max="7912" width="7.77734375" style="117" customWidth="1"/>
    <col min="7913" max="7913" width="10.21875" style="117" customWidth="1"/>
    <col min="7914" max="7914" width="9.44140625" style="117" customWidth="1"/>
    <col min="7915" max="7916" width="9.44140625" style="117" bestFit="1" customWidth="1"/>
    <col min="7917" max="7917" width="9.109375" style="117" customWidth="1"/>
    <col min="7918" max="7920" width="9.44140625" style="117" bestFit="1" customWidth="1"/>
    <col min="7921" max="7924" width="9.44140625" style="117" customWidth="1"/>
    <col min="7925" max="7925" width="10.88671875" style="117" bestFit="1" customWidth="1"/>
    <col min="7926" max="8110" width="9.109375" style="117"/>
    <col min="8111" max="8111" width="6.6640625" style="117" customWidth="1"/>
    <col min="8112" max="8112" width="46.6640625" style="117" customWidth="1"/>
    <col min="8113" max="8113" width="5.6640625" style="117" customWidth="1"/>
    <col min="8114" max="8114" width="9.33203125" style="117" customWidth="1"/>
    <col min="8115" max="8115" width="5.44140625" style="117" customWidth="1"/>
    <col min="8116" max="8116" width="8.88671875" style="117" customWidth="1"/>
    <col min="8117" max="8117" width="7.6640625" style="117" customWidth="1"/>
    <col min="8118" max="8118" width="9.109375" style="117"/>
    <col min="8119" max="8119" width="8.6640625" style="117" customWidth="1"/>
    <col min="8120" max="8120" width="7.5546875" style="117" customWidth="1"/>
    <col min="8121" max="8121" width="7.33203125" style="117" customWidth="1"/>
    <col min="8122" max="8122" width="7.5546875" style="117" customWidth="1"/>
    <col min="8123" max="8124" width="7.44140625" style="117" customWidth="1"/>
    <col min="8125" max="8125" width="7.33203125" style="117" customWidth="1"/>
    <col min="8126" max="8126" width="6.6640625" style="117" customWidth="1"/>
    <col min="8127" max="8127" width="9.109375" style="117" customWidth="1"/>
    <col min="8128" max="8130" width="7.109375" style="117" customWidth="1"/>
    <col min="8131" max="8131" width="8.6640625" style="117" customWidth="1"/>
    <col min="8132" max="8132" width="7.6640625" style="117" customWidth="1"/>
    <col min="8133" max="8133" width="7.44140625" style="117" customWidth="1"/>
    <col min="8134" max="8134" width="8" style="117" customWidth="1"/>
    <col min="8135" max="8135" width="8.88671875" style="117" customWidth="1"/>
    <col min="8136" max="8136" width="8.33203125" style="117" customWidth="1"/>
    <col min="8137" max="8139" width="7.109375" style="117" customWidth="1"/>
    <col min="8140" max="8140" width="9.109375" style="117" customWidth="1"/>
    <col min="8141" max="8145" width="6.44140625" style="117" customWidth="1"/>
    <col min="8146" max="8146" width="7.109375" style="117" customWidth="1"/>
    <col min="8147" max="8149" width="7.21875" style="117" customWidth="1"/>
    <col min="8150" max="8152" width="5.77734375" style="117" customWidth="1"/>
    <col min="8153" max="8153" width="9.6640625" style="117" customWidth="1"/>
    <col min="8154" max="8154" width="7.109375" style="117" customWidth="1"/>
    <col min="8155" max="8155" width="8.6640625" style="117" customWidth="1"/>
    <col min="8156" max="8156" width="7.88671875" style="117" customWidth="1"/>
    <col min="8157" max="8159" width="8.6640625" style="117" customWidth="1"/>
    <col min="8160" max="8160" width="8.88671875" style="117" customWidth="1"/>
    <col min="8161" max="8161" width="9.109375" style="117" customWidth="1"/>
    <col min="8162" max="8163" width="7.6640625" style="117" customWidth="1"/>
    <col min="8164" max="8165" width="6" style="117" customWidth="1"/>
    <col min="8166" max="8166" width="8.44140625" style="117" customWidth="1"/>
    <col min="8167" max="8167" width="8.5546875" style="117" customWidth="1"/>
    <col min="8168" max="8168" width="7.77734375" style="117" customWidth="1"/>
    <col min="8169" max="8169" width="10.21875" style="117" customWidth="1"/>
    <col min="8170" max="8170" width="9.44140625" style="117" customWidth="1"/>
    <col min="8171" max="8172" width="9.44140625" style="117" bestFit="1" customWidth="1"/>
    <col min="8173" max="8173" width="9.109375" style="117" customWidth="1"/>
    <col min="8174" max="8176" width="9.44140625" style="117" bestFit="1" customWidth="1"/>
    <col min="8177" max="8180" width="9.44140625" style="117" customWidth="1"/>
    <col min="8181" max="8181" width="10.88671875" style="117" bestFit="1" customWidth="1"/>
    <col min="8182" max="8366" width="9.109375" style="117"/>
    <col min="8367" max="8367" width="6.6640625" style="117" customWidth="1"/>
    <col min="8368" max="8368" width="46.6640625" style="117" customWidth="1"/>
    <col min="8369" max="8369" width="5.6640625" style="117" customWidth="1"/>
    <col min="8370" max="8370" width="9.33203125" style="117" customWidth="1"/>
    <col min="8371" max="8371" width="5.44140625" style="117" customWidth="1"/>
    <col min="8372" max="8372" width="8.88671875" style="117" customWidth="1"/>
    <col min="8373" max="8373" width="7.6640625" style="117" customWidth="1"/>
    <col min="8374" max="8374" width="9.109375" style="117"/>
    <col min="8375" max="8375" width="8.6640625" style="117" customWidth="1"/>
    <col min="8376" max="8376" width="7.5546875" style="117" customWidth="1"/>
    <col min="8377" max="8377" width="7.33203125" style="117" customWidth="1"/>
    <col min="8378" max="8378" width="7.5546875" style="117" customWidth="1"/>
    <col min="8379" max="8380" width="7.44140625" style="117" customWidth="1"/>
    <col min="8381" max="8381" width="7.33203125" style="117" customWidth="1"/>
    <col min="8382" max="8382" width="6.6640625" style="117" customWidth="1"/>
    <col min="8383" max="8383" width="9.109375" style="117" customWidth="1"/>
    <col min="8384" max="8386" width="7.109375" style="117" customWidth="1"/>
    <col min="8387" max="8387" width="8.6640625" style="117" customWidth="1"/>
    <col min="8388" max="8388" width="7.6640625" style="117" customWidth="1"/>
    <col min="8389" max="8389" width="7.44140625" style="117" customWidth="1"/>
    <col min="8390" max="8390" width="8" style="117" customWidth="1"/>
    <col min="8391" max="8391" width="8.88671875" style="117" customWidth="1"/>
    <col min="8392" max="8392" width="8.33203125" style="117" customWidth="1"/>
    <col min="8393" max="8395" width="7.109375" style="117" customWidth="1"/>
    <col min="8396" max="8396" width="9.109375" style="117" customWidth="1"/>
    <col min="8397" max="8401" width="6.44140625" style="117" customWidth="1"/>
    <col min="8402" max="8402" width="7.109375" style="117" customWidth="1"/>
    <col min="8403" max="8405" width="7.21875" style="117" customWidth="1"/>
    <col min="8406" max="8408" width="5.77734375" style="117" customWidth="1"/>
    <col min="8409" max="8409" width="9.6640625" style="117" customWidth="1"/>
    <col min="8410" max="8410" width="7.109375" style="117" customWidth="1"/>
    <col min="8411" max="8411" width="8.6640625" style="117" customWidth="1"/>
    <col min="8412" max="8412" width="7.88671875" style="117" customWidth="1"/>
    <col min="8413" max="8415" width="8.6640625" style="117" customWidth="1"/>
    <col min="8416" max="8416" width="8.88671875" style="117" customWidth="1"/>
    <col min="8417" max="8417" width="9.109375" style="117" customWidth="1"/>
    <col min="8418" max="8419" width="7.6640625" style="117" customWidth="1"/>
    <col min="8420" max="8421" width="6" style="117" customWidth="1"/>
    <col min="8422" max="8422" width="8.44140625" style="117" customWidth="1"/>
    <col min="8423" max="8423" width="8.5546875" style="117" customWidth="1"/>
    <col min="8424" max="8424" width="7.77734375" style="117" customWidth="1"/>
    <col min="8425" max="8425" width="10.21875" style="117" customWidth="1"/>
    <col min="8426" max="8426" width="9.44140625" style="117" customWidth="1"/>
    <col min="8427" max="8428" width="9.44140625" style="117" bestFit="1" customWidth="1"/>
    <col min="8429" max="8429" width="9.109375" style="117" customWidth="1"/>
    <col min="8430" max="8432" width="9.44140625" style="117" bestFit="1" customWidth="1"/>
    <col min="8433" max="8436" width="9.44140625" style="117" customWidth="1"/>
    <col min="8437" max="8437" width="10.88671875" style="117" bestFit="1" customWidth="1"/>
    <col min="8438" max="8622" width="9.109375" style="117"/>
    <col min="8623" max="8623" width="6.6640625" style="117" customWidth="1"/>
    <col min="8624" max="8624" width="46.6640625" style="117" customWidth="1"/>
    <col min="8625" max="8625" width="5.6640625" style="117" customWidth="1"/>
    <col min="8626" max="8626" width="9.33203125" style="117" customWidth="1"/>
    <col min="8627" max="8627" width="5.44140625" style="117" customWidth="1"/>
    <col min="8628" max="8628" width="8.88671875" style="117" customWidth="1"/>
    <col min="8629" max="8629" width="7.6640625" style="117" customWidth="1"/>
    <col min="8630" max="8630" width="9.109375" style="117"/>
    <col min="8631" max="8631" width="8.6640625" style="117" customWidth="1"/>
    <col min="8632" max="8632" width="7.5546875" style="117" customWidth="1"/>
    <col min="8633" max="8633" width="7.33203125" style="117" customWidth="1"/>
    <col min="8634" max="8634" width="7.5546875" style="117" customWidth="1"/>
    <col min="8635" max="8636" width="7.44140625" style="117" customWidth="1"/>
    <col min="8637" max="8637" width="7.33203125" style="117" customWidth="1"/>
    <col min="8638" max="8638" width="6.6640625" style="117" customWidth="1"/>
    <col min="8639" max="8639" width="9.109375" style="117" customWidth="1"/>
    <col min="8640" max="8642" width="7.109375" style="117" customWidth="1"/>
    <col min="8643" max="8643" width="8.6640625" style="117" customWidth="1"/>
    <col min="8644" max="8644" width="7.6640625" style="117" customWidth="1"/>
    <col min="8645" max="8645" width="7.44140625" style="117" customWidth="1"/>
    <col min="8646" max="8646" width="8" style="117" customWidth="1"/>
    <col min="8647" max="8647" width="8.88671875" style="117" customWidth="1"/>
    <col min="8648" max="8648" width="8.33203125" style="117" customWidth="1"/>
    <col min="8649" max="8651" width="7.109375" style="117" customWidth="1"/>
    <col min="8652" max="8652" width="9.109375" style="117" customWidth="1"/>
    <col min="8653" max="8657" width="6.44140625" style="117" customWidth="1"/>
    <col min="8658" max="8658" width="7.109375" style="117" customWidth="1"/>
    <col min="8659" max="8661" width="7.21875" style="117" customWidth="1"/>
    <col min="8662" max="8664" width="5.77734375" style="117" customWidth="1"/>
    <col min="8665" max="8665" width="9.6640625" style="117" customWidth="1"/>
    <col min="8666" max="8666" width="7.109375" style="117" customWidth="1"/>
    <col min="8667" max="8667" width="8.6640625" style="117" customWidth="1"/>
    <col min="8668" max="8668" width="7.88671875" style="117" customWidth="1"/>
    <col min="8669" max="8671" width="8.6640625" style="117" customWidth="1"/>
    <col min="8672" max="8672" width="8.88671875" style="117" customWidth="1"/>
    <col min="8673" max="8673" width="9.109375" style="117" customWidth="1"/>
    <col min="8674" max="8675" width="7.6640625" style="117" customWidth="1"/>
    <col min="8676" max="8677" width="6" style="117" customWidth="1"/>
    <col min="8678" max="8678" width="8.44140625" style="117" customWidth="1"/>
    <col min="8679" max="8679" width="8.5546875" style="117" customWidth="1"/>
    <col min="8680" max="8680" width="7.77734375" style="117" customWidth="1"/>
    <col min="8681" max="8681" width="10.21875" style="117" customWidth="1"/>
    <col min="8682" max="8682" width="9.44140625" style="117" customWidth="1"/>
    <col min="8683" max="8684" width="9.44140625" style="117" bestFit="1" customWidth="1"/>
    <col min="8685" max="8685" width="9.109375" style="117" customWidth="1"/>
    <col min="8686" max="8688" width="9.44140625" style="117" bestFit="1" customWidth="1"/>
    <col min="8689" max="8692" width="9.44140625" style="117" customWidth="1"/>
    <col min="8693" max="8693" width="10.88671875" style="117" bestFit="1" customWidth="1"/>
    <col min="8694" max="8878" width="9.109375" style="117"/>
    <col min="8879" max="8879" width="6.6640625" style="117" customWidth="1"/>
    <col min="8880" max="8880" width="46.6640625" style="117" customWidth="1"/>
    <col min="8881" max="8881" width="5.6640625" style="117" customWidth="1"/>
    <col min="8882" max="8882" width="9.33203125" style="117" customWidth="1"/>
    <col min="8883" max="8883" width="5.44140625" style="117" customWidth="1"/>
    <col min="8884" max="8884" width="8.88671875" style="117" customWidth="1"/>
    <col min="8885" max="8885" width="7.6640625" style="117" customWidth="1"/>
    <col min="8886" max="8886" width="9.109375" style="117"/>
    <col min="8887" max="8887" width="8.6640625" style="117" customWidth="1"/>
    <col min="8888" max="8888" width="7.5546875" style="117" customWidth="1"/>
    <col min="8889" max="8889" width="7.33203125" style="117" customWidth="1"/>
    <col min="8890" max="8890" width="7.5546875" style="117" customWidth="1"/>
    <col min="8891" max="8892" width="7.44140625" style="117" customWidth="1"/>
    <col min="8893" max="8893" width="7.33203125" style="117" customWidth="1"/>
    <col min="8894" max="8894" width="6.6640625" style="117" customWidth="1"/>
    <col min="8895" max="8895" width="9.109375" style="117" customWidth="1"/>
    <col min="8896" max="8898" width="7.109375" style="117" customWidth="1"/>
    <col min="8899" max="8899" width="8.6640625" style="117" customWidth="1"/>
    <col min="8900" max="8900" width="7.6640625" style="117" customWidth="1"/>
    <col min="8901" max="8901" width="7.44140625" style="117" customWidth="1"/>
    <col min="8902" max="8902" width="8" style="117" customWidth="1"/>
    <col min="8903" max="8903" width="8.88671875" style="117" customWidth="1"/>
    <col min="8904" max="8904" width="8.33203125" style="117" customWidth="1"/>
    <col min="8905" max="8907" width="7.109375" style="117" customWidth="1"/>
    <col min="8908" max="8908" width="9.109375" style="117" customWidth="1"/>
    <col min="8909" max="8913" width="6.44140625" style="117" customWidth="1"/>
    <col min="8914" max="8914" width="7.109375" style="117" customWidth="1"/>
    <col min="8915" max="8917" width="7.21875" style="117" customWidth="1"/>
    <col min="8918" max="8920" width="5.77734375" style="117" customWidth="1"/>
    <col min="8921" max="8921" width="9.6640625" style="117" customWidth="1"/>
    <col min="8922" max="8922" width="7.109375" style="117" customWidth="1"/>
    <col min="8923" max="8923" width="8.6640625" style="117" customWidth="1"/>
    <col min="8924" max="8924" width="7.88671875" style="117" customWidth="1"/>
    <col min="8925" max="8927" width="8.6640625" style="117" customWidth="1"/>
    <col min="8928" max="8928" width="8.88671875" style="117" customWidth="1"/>
    <col min="8929" max="8929" width="9.109375" style="117" customWidth="1"/>
    <col min="8930" max="8931" width="7.6640625" style="117" customWidth="1"/>
    <col min="8932" max="8933" width="6" style="117" customWidth="1"/>
    <col min="8934" max="8934" width="8.44140625" style="117" customWidth="1"/>
    <col min="8935" max="8935" width="8.5546875" style="117" customWidth="1"/>
    <col min="8936" max="8936" width="7.77734375" style="117" customWidth="1"/>
    <col min="8937" max="8937" width="10.21875" style="117" customWidth="1"/>
    <col min="8938" max="8938" width="9.44140625" style="117" customWidth="1"/>
    <col min="8939" max="8940" width="9.44140625" style="117" bestFit="1" customWidth="1"/>
    <col min="8941" max="8941" width="9.109375" style="117" customWidth="1"/>
    <col min="8942" max="8944" width="9.44140625" style="117" bestFit="1" customWidth="1"/>
    <col min="8945" max="8948" width="9.44140625" style="117" customWidth="1"/>
    <col min="8949" max="8949" width="10.88671875" style="117" bestFit="1" customWidth="1"/>
    <col min="8950" max="9134" width="9.109375" style="117"/>
    <col min="9135" max="9135" width="6.6640625" style="117" customWidth="1"/>
    <col min="9136" max="9136" width="46.6640625" style="117" customWidth="1"/>
    <col min="9137" max="9137" width="5.6640625" style="117" customWidth="1"/>
    <col min="9138" max="9138" width="9.33203125" style="117" customWidth="1"/>
    <col min="9139" max="9139" width="5.44140625" style="117" customWidth="1"/>
    <col min="9140" max="9140" width="8.88671875" style="117" customWidth="1"/>
    <col min="9141" max="9141" width="7.6640625" style="117" customWidth="1"/>
    <col min="9142" max="9142" width="9.109375" style="117"/>
    <col min="9143" max="9143" width="8.6640625" style="117" customWidth="1"/>
    <col min="9144" max="9144" width="7.5546875" style="117" customWidth="1"/>
    <col min="9145" max="9145" width="7.33203125" style="117" customWidth="1"/>
    <col min="9146" max="9146" width="7.5546875" style="117" customWidth="1"/>
    <col min="9147" max="9148" width="7.44140625" style="117" customWidth="1"/>
    <col min="9149" max="9149" width="7.33203125" style="117" customWidth="1"/>
    <col min="9150" max="9150" width="6.6640625" style="117" customWidth="1"/>
    <col min="9151" max="9151" width="9.109375" style="117" customWidth="1"/>
    <col min="9152" max="9154" width="7.109375" style="117" customWidth="1"/>
    <col min="9155" max="9155" width="8.6640625" style="117" customWidth="1"/>
    <col min="9156" max="9156" width="7.6640625" style="117" customWidth="1"/>
    <col min="9157" max="9157" width="7.44140625" style="117" customWidth="1"/>
    <col min="9158" max="9158" width="8" style="117" customWidth="1"/>
    <col min="9159" max="9159" width="8.88671875" style="117" customWidth="1"/>
    <col min="9160" max="9160" width="8.33203125" style="117" customWidth="1"/>
    <col min="9161" max="9163" width="7.109375" style="117" customWidth="1"/>
    <col min="9164" max="9164" width="9.109375" style="117" customWidth="1"/>
    <col min="9165" max="9169" width="6.44140625" style="117" customWidth="1"/>
    <col min="9170" max="9170" width="7.109375" style="117" customWidth="1"/>
    <col min="9171" max="9173" width="7.21875" style="117" customWidth="1"/>
    <col min="9174" max="9176" width="5.77734375" style="117" customWidth="1"/>
    <col min="9177" max="9177" width="9.6640625" style="117" customWidth="1"/>
    <col min="9178" max="9178" width="7.109375" style="117" customWidth="1"/>
    <col min="9179" max="9179" width="8.6640625" style="117" customWidth="1"/>
    <col min="9180" max="9180" width="7.88671875" style="117" customWidth="1"/>
    <col min="9181" max="9183" width="8.6640625" style="117" customWidth="1"/>
    <col min="9184" max="9184" width="8.88671875" style="117" customWidth="1"/>
    <col min="9185" max="9185" width="9.109375" style="117" customWidth="1"/>
    <col min="9186" max="9187" width="7.6640625" style="117" customWidth="1"/>
    <col min="9188" max="9189" width="6" style="117" customWidth="1"/>
    <col min="9190" max="9190" width="8.44140625" style="117" customWidth="1"/>
    <col min="9191" max="9191" width="8.5546875" style="117" customWidth="1"/>
    <col min="9192" max="9192" width="7.77734375" style="117" customWidth="1"/>
    <col min="9193" max="9193" width="10.21875" style="117" customWidth="1"/>
    <col min="9194" max="9194" width="9.44140625" style="117" customWidth="1"/>
    <col min="9195" max="9196" width="9.44140625" style="117" bestFit="1" customWidth="1"/>
    <col min="9197" max="9197" width="9.109375" style="117" customWidth="1"/>
    <col min="9198" max="9200" width="9.44140625" style="117" bestFit="1" customWidth="1"/>
    <col min="9201" max="9204" width="9.44140625" style="117" customWidth="1"/>
    <col min="9205" max="9205" width="10.88671875" style="117" bestFit="1" customWidth="1"/>
    <col min="9206" max="9390" width="9.109375" style="117"/>
    <col min="9391" max="9391" width="6.6640625" style="117" customWidth="1"/>
    <col min="9392" max="9392" width="46.6640625" style="117" customWidth="1"/>
    <col min="9393" max="9393" width="5.6640625" style="117" customWidth="1"/>
    <col min="9394" max="9394" width="9.33203125" style="117" customWidth="1"/>
    <col min="9395" max="9395" width="5.44140625" style="117" customWidth="1"/>
    <col min="9396" max="9396" width="8.88671875" style="117" customWidth="1"/>
    <col min="9397" max="9397" width="7.6640625" style="117" customWidth="1"/>
    <col min="9398" max="9398" width="9.109375" style="117"/>
    <col min="9399" max="9399" width="8.6640625" style="117" customWidth="1"/>
    <col min="9400" max="9400" width="7.5546875" style="117" customWidth="1"/>
    <col min="9401" max="9401" width="7.33203125" style="117" customWidth="1"/>
    <col min="9402" max="9402" width="7.5546875" style="117" customWidth="1"/>
    <col min="9403" max="9404" width="7.44140625" style="117" customWidth="1"/>
    <col min="9405" max="9405" width="7.33203125" style="117" customWidth="1"/>
    <col min="9406" max="9406" width="6.6640625" style="117" customWidth="1"/>
    <col min="9407" max="9407" width="9.109375" style="117" customWidth="1"/>
    <col min="9408" max="9410" width="7.109375" style="117" customWidth="1"/>
    <col min="9411" max="9411" width="8.6640625" style="117" customWidth="1"/>
    <col min="9412" max="9412" width="7.6640625" style="117" customWidth="1"/>
    <col min="9413" max="9413" width="7.44140625" style="117" customWidth="1"/>
    <col min="9414" max="9414" width="8" style="117" customWidth="1"/>
    <col min="9415" max="9415" width="8.88671875" style="117" customWidth="1"/>
    <col min="9416" max="9416" width="8.33203125" style="117" customWidth="1"/>
    <col min="9417" max="9419" width="7.109375" style="117" customWidth="1"/>
    <col min="9420" max="9420" width="9.109375" style="117" customWidth="1"/>
    <col min="9421" max="9425" width="6.44140625" style="117" customWidth="1"/>
    <col min="9426" max="9426" width="7.109375" style="117" customWidth="1"/>
    <col min="9427" max="9429" width="7.21875" style="117" customWidth="1"/>
    <col min="9430" max="9432" width="5.77734375" style="117" customWidth="1"/>
    <col min="9433" max="9433" width="9.6640625" style="117" customWidth="1"/>
    <col min="9434" max="9434" width="7.109375" style="117" customWidth="1"/>
    <col min="9435" max="9435" width="8.6640625" style="117" customWidth="1"/>
    <col min="9436" max="9436" width="7.88671875" style="117" customWidth="1"/>
    <col min="9437" max="9439" width="8.6640625" style="117" customWidth="1"/>
    <col min="9440" max="9440" width="8.88671875" style="117" customWidth="1"/>
    <col min="9441" max="9441" width="9.109375" style="117" customWidth="1"/>
    <col min="9442" max="9443" width="7.6640625" style="117" customWidth="1"/>
    <col min="9444" max="9445" width="6" style="117" customWidth="1"/>
    <col min="9446" max="9446" width="8.44140625" style="117" customWidth="1"/>
    <col min="9447" max="9447" width="8.5546875" style="117" customWidth="1"/>
    <col min="9448" max="9448" width="7.77734375" style="117" customWidth="1"/>
    <col min="9449" max="9449" width="10.21875" style="117" customWidth="1"/>
    <col min="9450" max="9450" width="9.44140625" style="117" customWidth="1"/>
    <col min="9451" max="9452" width="9.44140625" style="117" bestFit="1" customWidth="1"/>
    <col min="9453" max="9453" width="9.109375" style="117" customWidth="1"/>
    <col min="9454" max="9456" width="9.44140625" style="117" bestFit="1" customWidth="1"/>
    <col min="9457" max="9460" width="9.44140625" style="117" customWidth="1"/>
    <col min="9461" max="9461" width="10.88671875" style="117" bestFit="1" customWidth="1"/>
    <col min="9462" max="9646" width="9.109375" style="117"/>
    <col min="9647" max="9647" width="6.6640625" style="117" customWidth="1"/>
    <col min="9648" max="9648" width="46.6640625" style="117" customWidth="1"/>
    <col min="9649" max="9649" width="5.6640625" style="117" customWidth="1"/>
    <col min="9650" max="9650" width="9.33203125" style="117" customWidth="1"/>
    <col min="9651" max="9651" width="5.44140625" style="117" customWidth="1"/>
    <col min="9652" max="9652" width="8.88671875" style="117" customWidth="1"/>
    <col min="9653" max="9653" width="7.6640625" style="117" customWidth="1"/>
    <col min="9654" max="9654" width="9.109375" style="117"/>
    <col min="9655" max="9655" width="8.6640625" style="117" customWidth="1"/>
    <col min="9656" max="9656" width="7.5546875" style="117" customWidth="1"/>
    <col min="9657" max="9657" width="7.33203125" style="117" customWidth="1"/>
    <col min="9658" max="9658" width="7.5546875" style="117" customWidth="1"/>
    <col min="9659" max="9660" width="7.44140625" style="117" customWidth="1"/>
    <col min="9661" max="9661" width="7.33203125" style="117" customWidth="1"/>
    <col min="9662" max="9662" width="6.6640625" style="117" customWidth="1"/>
    <col min="9663" max="9663" width="9.109375" style="117" customWidth="1"/>
    <col min="9664" max="9666" width="7.109375" style="117" customWidth="1"/>
    <col min="9667" max="9667" width="8.6640625" style="117" customWidth="1"/>
    <col min="9668" max="9668" width="7.6640625" style="117" customWidth="1"/>
    <col min="9669" max="9669" width="7.44140625" style="117" customWidth="1"/>
    <col min="9670" max="9670" width="8" style="117" customWidth="1"/>
    <col min="9671" max="9671" width="8.88671875" style="117" customWidth="1"/>
    <col min="9672" max="9672" width="8.33203125" style="117" customWidth="1"/>
    <col min="9673" max="9675" width="7.109375" style="117" customWidth="1"/>
    <col min="9676" max="9676" width="9.109375" style="117" customWidth="1"/>
    <col min="9677" max="9681" width="6.44140625" style="117" customWidth="1"/>
    <col min="9682" max="9682" width="7.109375" style="117" customWidth="1"/>
    <col min="9683" max="9685" width="7.21875" style="117" customWidth="1"/>
    <col min="9686" max="9688" width="5.77734375" style="117" customWidth="1"/>
    <col min="9689" max="9689" width="9.6640625" style="117" customWidth="1"/>
    <col min="9690" max="9690" width="7.109375" style="117" customWidth="1"/>
    <col min="9691" max="9691" width="8.6640625" style="117" customWidth="1"/>
    <col min="9692" max="9692" width="7.88671875" style="117" customWidth="1"/>
    <col min="9693" max="9695" width="8.6640625" style="117" customWidth="1"/>
    <col min="9696" max="9696" width="8.88671875" style="117" customWidth="1"/>
    <col min="9697" max="9697" width="9.109375" style="117" customWidth="1"/>
    <col min="9698" max="9699" width="7.6640625" style="117" customWidth="1"/>
    <col min="9700" max="9701" width="6" style="117" customWidth="1"/>
    <col min="9702" max="9702" width="8.44140625" style="117" customWidth="1"/>
    <col min="9703" max="9703" width="8.5546875" style="117" customWidth="1"/>
    <col min="9704" max="9704" width="7.77734375" style="117" customWidth="1"/>
    <col min="9705" max="9705" width="10.21875" style="117" customWidth="1"/>
    <col min="9706" max="9706" width="9.44140625" style="117" customWidth="1"/>
    <col min="9707" max="9708" width="9.44140625" style="117" bestFit="1" customWidth="1"/>
    <col min="9709" max="9709" width="9.109375" style="117" customWidth="1"/>
    <col min="9710" max="9712" width="9.44140625" style="117" bestFit="1" customWidth="1"/>
    <col min="9713" max="9716" width="9.44140625" style="117" customWidth="1"/>
    <col min="9717" max="9717" width="10.88671875" style="117" bestFit="1" customWidth="1"/>
    <col min="9718" max="9902" width="9.109375" style="117"/>
    <col min="9903" max="9903" width="6.6640625" style="117" customWidth="1"/>
    <col min="9904" max="9904" width="46.6640625" style="117" customWidth="1"/>
    <col min="9905" max="9905" width="5.6640625" style="117" customWidth="1"/>
    <col min="9906" max="9906" width="9.33203125" style="117" customWidth="1"/>
    <col min="9907" max="9907" width="5.44140625" style="117" customWidth="1"/>
    <col min="9908" max="9908" width="8.88671875" style="117" customWidth="1"/>
    <col min="9909" max="9909" width="7.6640625" style="117" customWidth="1"/>
    <col min="9910" max="9910" width="9.109375" style="117"/>
    <col min="9911" max="9911" width="8.6640625" style="117" customWidth="1"/>
    <col min="9912" max="9912" width="7.5546875" style="117" customWidth="1"/>
    <col min="9913" max="9913" width="7.33203125" style="117" customWidth="1"/>
    <col min="9914" max="9914" width="7.5546875" style="117" customWidth="1"/>
    <col min="9915" max="9916" width="7.44140625" style="117" customWidth="1"/>
    <col min="9917" max="9917" width="7.33203125" style="117" customWidth="1"/>
    <col min="9918" max="9918" width="6.6640625" style="117" customWidth="1"/>
    <col min="9919" max="9919" width="9.109375" style="117" customWidth="1"/>
    <col min="9920" max="9922" width="7.109375" style="117" customWidth="1"/>
    <col min="9923" max="9923" width="8.6640625" style="117" customWidth="1"/>
    <col min="9924" max="9924" width="7.6640625" style="117" customWidth="1"/>
    <col min="9925" max="9925" width="7.44140625" style="117" customWidth="1"/>
    <col min="9926" max="9926" width="8" style="117" customWidth="1"/>
    <col min="9927" max="9927" width="8.88671875" style="117" customWidth="1"/>
    <col min="9928" max="9928" width="8.33203125" style="117" customWidth="1"/>
    <col min="9929" max="9931" width="7.109375" style="117" customWidth="1"/>
    <col min="9932" max="9932" width="9.109375" style="117" customWidth="1"/>
    <col min="9933" max="9937" width="6.44140625" style="117" customWidth="1"/>
    <col min="9938" max="9938" width="7.109375" style="117" customWidth="1"/>
    <col min="9939" max="9941" width="7.21875" style="117" customWidth="1"/>
    <col min="9942" max="9944" width="5.77734375" style="117" customWidth="1"/>
    <col min="9945" max="9945" width="9.6640625" style="117" customWidth="1"/>
    <col min="9946" max="9946" width="7.109375" style="117" customWidth="1"/>
    <col min="9947" max="9947" width="8.6640625" style="117" customWidth="1"/>
    <col min="9948" max="9948" width="7.88671875" style="117" customWidth="1"/>
    <col min="9949" max="9951" width="8.6640625" style="117" customWidth="1"/>
    <col min="9952" max="9952" width="8.88671875" style="117" customWidth="1"/>
    <col min="9953" max="9953" width="9.109375" style="117" customWidth="1"/>
    <col min="9954" max="9955" width="7.6640625" style="117" customWidth="1"/>
    <col min="9956" max="9957" width="6" style="117" customWidth="1"/>
    <col min="9958" max="9958" width="8.44140625" style="117" customWidth="1"/>
    <col min="9959" max="9959" width="8.5546875" style="117" customWidth="1"/>
    <col min="9960" max="9960" width="7.77734375" style="117" customWidth="1"/>
    <col min="9961" max="9961" width="10.21875" style="117" customWidth="1"/>
    <col min="9962" max="9962" width="9.44140625" style="117" customWidth="1"/>
    <col min="9963" max="9964" width="9.44140625" style="117" bestFit="1" customWidth="1"/>
    <col min="9965" max="9965" width="9.109375" style="117" customWidth="1"/>
    <col min="9966" max="9968" width="9.44140625" style="117" bestFit="1" customWidth="1"/>
    <col min="9969" max="9972" width="9.44140625" style="117" customWidth="1"/>
    <col min="9973" max="9973" width="10.88671875" style="117" bestFit="1" customWidth="1"/>
    <col min="9974" max="10158" width="9.109375" style="117"/>
    <col min="10159" max="10159" width="6.6640625" style="117" customWidth="1"/>
    <col min="10160" max="10160" width="46.6640625" style="117" customWidth="1"/>
    <col min="10161" max="10161" width="5.6640625" style="117" customWidth="1"/>
    <col min="10162" max="10162" width="9.33203125" style="117" customWidth="1"/>
    <col min="10163" max="10163" width="5.44140625" style="117" customWidth="1"/>
    <col min="10164" max="10164" width="8.88671875" style="117" customWidth="1"/>
    <col min="10165" max="10165" width="7.6640625" style="117" customWidth="1"/>
    <col min="10166" max="10166" width="9.109375" style="117"/>
    <col min="10167" max="10167" width="8.6640625" style="117" customWidth="1"/>
    <col min="10168" max="10168" width="7.5546875" style="117" customWidth="1"/>
    <col min="10169" max="10169" width="7.33203125" style="117" customWidth="1"/>
    <col min="10170" max="10170" width="7.5546875" style="117" customWidth="1"/>
    <col min="10171" max="10172" width="7.44140625" style="117" customWidth="1"/>
    <col min="10173" max="10173" width="7.33203125" style="117" customWidth="1"/>
    <col min="10174" max="10174" width="6.6640625" style="117" customWidth="1"/>
    <col min="10175" max="10175" width="9.109375" style="117" customWidth="1"/>
    <col min="10176" max="10178" width="7.109375" style="117" customWidth="1"/>
    <col min="10179" max="10179" width="8.6640625" style="117" customWidth="1"/>
    <col min="10180" max="10180" width="7.6640625" style="117" customWidth="1"/>
    <col min="10181" max="10181" width="7.44140625" style="117" customWidth="1"/>
    <col min="10182" max="10182" width="8" style="117" customWidth="1"/>
    <col min="10183" max="10183" width="8.88671875" style="117" customWidth="1"/>
    <col min="10184" max="10184" width="8.33203125" style="117" customWidth="1"/>
    <col min="10185" max="10187" width="7.109375" style="117" customWidth="1"/>
    <col min="10188" max="10188" width="9.109375" style="117" customWidth="1"/>
    <col min="10189" max="10193" width="6.44140625" style="117" customWidth="1"/>
    <col min="10194" max="10194" width="7.109375" style="117" customWidth="1"/>
    <col min="10195" max="10197" width="7.21875" style="117" customWidth="1"/>
    <col min="10198" max="10200" width="5.77734375" style="117" customWidth="1"/>
    <col min="10201" max="10201" width="9.6640625" style="117" customWidth="1"/>
    <col min="10202" max="10202" width="7.109375" style="117" customWidth="1"/>
    <col min="10203" max="10203" width="8.6640625" style="117" customWidth="1"/>
    <col min="10204" max="10204" width="7.88671875" style="117" customWidth="1"/>
    <col min="10205" max="10207" width="8.6640625" style="117" customWidth="1"/>
    <col min="10208" max="10208" width="8.88671875" style="117" customWidth="1"/>
    <col min="10209" max="10209" width="9.109375" style="117" customWidth="1"/>
    <col min="10210" max="10211" width="7.6640625" style="117" customWidth="1"/>
    <col min="10212" max="10213" width="6" style="117" customWidth="1"/>
    <col min="10214" max="10214" width="8.44140625" style="117" customWidth="1"/>
    <col min="10215" max="10215" width="8.5546875" style="117" customWidth="1"/>
    <col min="10216" max="10216" width="7.77734375" style="117" customWidth="1"/>
    <col min="10217" max="10217" width="10.21875" style="117" customWidth="1"/>
    <col min="10218" max="10218" width="9.44140625" style="117" customWidth="1"/>
    <col min="10219" max="10220" width="9.44140625" style="117" bestFit="1" customWidth="1"/>
    <col min="10221" max="10221" width="9.109375" style="117" customWidth="1"/>
    <col min="10222" max="10224" width="9.44140625" style="117" bestFit="1" customWidth="1"/>
    <col min="10225" max="10228" width="9.44140625" style="117" customWidth="1"/>
    <col min="10229" max="10229" width="10.88671875" style="117" bestFit="1" customWidth="1"/>
    <col min="10230" max="10414" width="9.109375" style="117"/>
    <col min="10415" max="10415" width="6.6640625" style="117" customWidth="1"/>
    <col min="10416" max="10416" width="46.6640625" style="117" customWidth="1"/>
    <col min="10417" max="10417" width="5.6640625" style="117" customWidth="1"/>
    <col min="10418" max="10418" width="9.33203125" style="117" customWidth="1"/>
    <col min="10419" max="10419" width="5.44140625" style="117" customWidth="1"/>
    <col min="10420" max="10420" width="8.88671875" style="117" customWidth="1"/>
    <col min="10421" max="10421" width="7.6640625" style="117" customWidth="1"/>
    <col min="10422" max="10422" width="9.109375" style="117"/>
    <col min="10423" max="10423" width="8.6640625" style="117" customWidth="1"/>
    <col min="10424" max="10424" width="7.5546875" style="117" customWidth="1"/>
    <col min="10425" max="10425" width="7.33203125" style="117" customWidth="1"/>
    <col min="10426" max="10426" width="7.5546875" style="117" customWidth="1"/>
    <col min="10427" max="10428" width="7.44140625" style="117" customWidth="1"/>
    <col min="10429" max="10429" width="7.33203125" style="117" customWidth="1"/>
    <col min="10430" max="10430" width="6.6640625" style="117" customWidth="1"/>
    <col min="10431" max="10431" width="9.109375" style="117" customWidth="1"/>
    <col min="10432" max="10434" width="7.109375" style="117" customWidth="1"/>
    <col min="10435" max="10435" width="8.6640625" style="117" customWidth="1"/>
    <col min="10436" max="10436" width="7.6640625" style="117" customWidth="1"/>
    <col min="10437" max="10437" width="7.44140625" style="117" customWidth="1"/>
    <col min="10438" max="10438" width="8" style="117" customWidth="1"/>
    <col min="10439" max="10439" width="8.88671875" style="117" customWidth="1"/>
    <col min="10440" max="10440" width="8.33203125" style="117" customWidth="1"/>
    <col min="10441" max="10443" width="7.109375" style="117" customWidth="1"/>
    <col min="10444" max="10444" width="9.109375" style="117" customWidth="1"/>
    <col min="10445" max="10449" width="6.44140625" style="117" customWidth="1"/>
    <col min="10450" max="10450" width="7.109375" style="117" customWidth="1"/>
    <col min="10451" max="10453" width="7.21875" style="117" customWidth="1"/>
    <col min="10454" max="10456" width="5.77734375" style="117" customWidth="1"/>
    <col min="10457" max="10457" width="9.6640625" style="117" customWidth="1"/>
    <col min="10458" max="10458" width="7.109375" style="117" customWidth="1"/>
    <col min="10459" max="10459" width="8.6640625" style="117" customWidth="1"/>
    <col min="10460" max="10460" width="7.88671875" style="117" customWidth="1"/>
    <col min="10461" max="10463" width="8.6640625" style="117" customWidth="1"/>
    <col min="10464" max="10464" width="8.88671875" style="117" customWidth="1"/>
    <col min="10465" max="10465" width="9.109375" style="117" customWidth="1"/>
    <col min="10466" max="10467" width="7.6640625" style="117" customWidth="1"/>
    <col min="10468" max="10469" width="6" style="117" customWidth="1"/>
    <col min="10470" max="10470" width="8.44140625" style="117" customWidth="1"/>
    <col min="10471" max="10471" width="8.5546875" style="117" customWidth="1"/>
    <col min="10472" max="10472" width="7.77734375" style="117" customWidth="1"/>
    <col min="10473" max="10473" width="10.21875" style="117" customWidth="1"/>
    <col min="10474" max="10474" width="9.44140625" style="117" customWidth="1"/>
    <col min="10475" max="10476" width="9.44140625" style="117" bestFit="1" customWidth="1"/>
    <col min="10477" max="10477" width="9.109375" style="117" customWidth="1"/>
    <col min="10478" max="10480" width="9.44140625" style="117" bestFit="1" customWidth="1"/>
    <col min="10481" max="10484" width="9.44140625" style="117" customWidth="1"/>
    <col min="10485" max="10485" width="10.88671875" style="117" bestFit="1" customWidth="1"/>
    <col min="10486" max="10670" width="9.109375" style="117"/>
    <col min="10671" max="10671" width="6.6640625" style="117" customWidth="1"/>
    <col min="10672" max="10672" width="46.6640625" style="117" customWidth="1"/>
    <col min="10673" max="10673" width="5.6640625" style="117" customWidth="1"/>
    <col min="10674" max="10674" width="9.33203125" style="117" customWidth="1"/>
    <col min="10675" max="10675" width="5.44140625" style="117" customWidth="1"/>
    <col min="10676" max="10676" width="8.88671875" style="117" customWidth="1"/>
    <col min="10677" max="10677" width="7.6640625" style="117" customWidth="1"/>
    <col min="10678" max="10678" width="9.109375" style="117"/>
    <col min="10679" max="10679" width="8.6640625" style="117" customWidth="1"/>
    <col min="10680" max="10680" width="7.5546875" style="117" customWidth="1"/>
    <col min="10681" max="10681" width="7.33203125" style="117" customWidth="1"/>
    <col min="10682" max="10682" width="7.5546875" style="117" customWidth="1"/>
    <col min="10683" max="10684" width="7.44140625" style="117" customWidth="1"/>
    <col min="10685" max="10685" width="7.33203125" style="117" customWidth="1"/>
    <col min="10686" max="10686" width="6.6640625" style="117" customWidth="1"/>
    <col min="10687" max="10687" width="9.109375" style="117" customWidth="1"/>
    <col min="10688" max="10690" width="7.109375" style="117" customWidth="1"/>
    <col min="10691" max="10691" width="8.6640625" style="117" customWidth="1"/>
    <col min="10692" max="10692" width="7.6640625" style="117" customWidth="1"/>
    <col min="10693" max="10693" width="7.44140625" style="117" customWidth="1"/>
    <col min="10694" max="10694" width="8" style="117" customWidth="1"/>
    <col min="10695" max="10695" width="8.88671875" style="117" customWidth="1"/>
    <col min="10696" max="10696" width="8.33203125" style="117" customWidth="1"/>
    <col min="10697" max="10699" width="7.109375" style="117" customWidth="1"/>
    <col min="10700" max="10700" width="9.109375" style="117" customWidth="1"/>
    <col min="10701" max="10705" width="6.44140625" style="117" customWidth="1"/>
    <col min="10706" max="10706" width="7.109375" style="117" customWidth="1"/>
    <col min="10707" max="10709" width="7.21875" style="117" customWidth="1"/>
    <col min="10710" max="10712" width="5.77734375" style="117" customWidth="1"/>
    <col min="10713" max="10713" width="9.6640625" style="117" customWidth="1"/>
    <col min="10714" max="10714" width="7.109375" style="117" customWidth="1"/>
    <col min="10715" max="10715" width="8.6640625" style="117" customWidth="1"/>
    <col min="10716" max="10716" width="7.88671875" style="117" customWidth="1"/>
    <col min="10717" max="10719" width="8.6640625" style="117" customWidth="1"/>
    <col min="10720" max="10720" width="8.88671875" style="117" customWidth="1"/>
    <col min="10721" max="10721" width="9.109375" style="117" customWidth="1"/>
    <col min="10722" max="10723" width="7.6640625" style="117" customWidth="1"/>
    <col min="10724" max="10725" width="6" style="117" customWidth="1"/>
    <col min="10726" max="10726" width="8.44140625" style="117" customWidth="1"/>
    <col min="10727" max="10727" width="8.5546875" style="117" customWidth="1"/>
    <col min="10728" max="10728" width="7.77734375" style="117" customWidth="1"/>
    <col min="10729" max="10729" width="10.21875" style="117" customWidth="1"/>
    <col min="10730" max="10730" width="9.44140625" style="117" customWidth="1"/>
    <col min="10731" max="10732" width="9.44140625" style="117" bestFit="1" customWidth="1"/>
    <col min="10733" max="10733" width="9.109375" style="117" customWidth="1"/>
    <col min="10734" max="10736" width="9.44140625" style="117" bestFit="1" customWidth="1"/>
    <col min="10737" max="10740" width="9.44140625" style="117" customWidth="1"/>
    <col min="10741" max="10741" width="10.88671875" style="117" bestFit="1" customWidth="1"/>
    <col min="10742" max="10926" width="9.109375" style="117"/>
    <col min="10927" max="10927" width="6.6640625" style="117" customWidth="1"/>
    <col min="10928" max="10928" width="46.6640625" style="117" customWidth="1"/>
    <col min="10929" max="10929" width="5.6640625" style="117" customWidth="1"/>
    <col min="10930" max="10930" width="9.33203125" style="117" customWidth="1"/>
    <col min="10931" max="10931" width="5.44140625" style="117" customWidth="1"/>
    <col min="10932" max="10932" width="8.88671875" style="117" customWidth="1"/>
    <col min="10933" max="10933" width="7.6640625" style="117" customWidth="1"/>
    <col min="10934" max="10934" width="9.109375" style="117"/>
    <col min="10935" max="10935" width="8.6640625" style="117" customWidth="1"/>
    <col min="10936" max="10936" width="7.5546875" style="117" customWidth="1"/>
    <col min="10937" max="10937" width="7.33203125" style="117" customWidth="1"/>
    <col min="10938" max="10938" width="7.5546875" style="117" customWidth="1"/>
    <col min="10939" max="10940" width="7.44140625" style="117" customWidth="1"/>
    <col min="10941" max="10941" width="7.33203125" style="117" customWidth="1"/>
    <col min="10942" max="10942" width="6.6640625" style="117" customWidth="1"/>
    <col min="10943" max="10943" width="9.109375" style="117" customWidth="1"/>
    <col min="10944" max="10946" width="7.109375" style="117" customWidth="1"/>
    <col min="10947" max="10947" width="8.6640625" style="117" customWidth="1"/>
    <col min="10948" max="10948" width="7.6640625" style="117" customWidth="1"/>
    <col min="10949" max="10949" width="7.44140625" style="117" customWidth="1"/>
    <col min="10950" max="10950" width="8" style="117" customWidth="1"/>
    <col min="10951" max="10951" width="8.88671875" style="117" customWidth="1"/>
    <col min="10952" max="10952" width="8.33203125" style="117" customWidth="1"/>
    <col min="10953" max="10955" width="7.109375" style="117" customWidth="1"/>
    <col min="10956" max="10956" width="9.109375" style="117" customWidth="1"/>
    <col min="10957" max="10961" width="6.44140625" style="117" customWidth="1"/>
    <col min="10962" max="10962" width="7.109375" style="117" customWidth="1"/>
    <col min="10963" max="10965" width="7.21875" style="117" customWidth="1"/>
    <col min="10966" max="10968" width="5.77734375" style="117" customWidth="1"/>
    <col min="10969" max="10969" width="9.6640625" style="117" customWidth="1"/>
    <col min="10970" max="10970" width="7.109375" style="117" customWidth="1"/>
    <col min="10971" max="10971" width="8.6640625" style="117" customWidth="1"/>
    <col min="10972" max="10972" width="7.88671875" style="117" customWidth="1"/>
    <col min="10973" max="10975" width="8.6640625" style="117" customWidth="1"/>
    <col min="10976" max="10976" width="8.88671875" style="117" customWidth="1"/>
    <col min="10977" max="10977" width="9.109375" style="117" customWidth="1"/>
    <col min="10978" max="10979" width="7.6640625" style="117" customWidth="1"/>
    <col min="10980" max="10981" width="6" style="117" customWidth="1"/>
    <col min="10982" max="10982" width="8.44140625" style="117" customWidth="1"/>
    <col min="10983" max="10983" width="8.5546875" style="117" customWidth="1"/>
    <col min="10984" max="10984" width="7.77734375" style="117" customWidth="1"/>
    <col min="10985" max="10985" width="10.21875" style="117" customWidth="1"/>
    <col min="10986" max="10986" width="9.44140625" style="117" customWidth="1"/>
    <col min="10987" max="10988" width="9.44140625" style="117" bestFit="1" customWidth="1"/>
    <col min="10989" max="10989" width="9.109375" style="117" customWidth="1"/>
    <col min="10990" max="10992" width="9.44140625" style="117" bestFit="1" customWidth="1"/>
    <col min="10993" max="10996" width="9.44140625" style="117" customWidth="1"/>
    <col min="10997" max="10997" width="10.88671875" style="117" bestFit="1" customWidth="1"/>
    <col min="10998" max="11182" width="9.109375" style="117"/>
    <col min="11183" max="11183" width="6.6640625" style="117" customWidth="1"/>
    <col min="11184" max="11184" width="46.6640625" style="117" customWidth="1"/>
    <col min="11185" max="11185" width="5.6640625" style="117" customWidth="1"/>
    <col min="11186" max="11186" width="9.33203125" style="117" customWidth="1"/>
    <col min="11187" max="11187" width="5.44140625" style="117" customWidth="1"/>
    <col min="11188" max="11188" width="8.88671875" style="117" customWidth="1"/>
    <col min="11189" max="11189" width="7.6640625" style="117" customWidth="1"/>
    <col min="11190" max="11190" width="9.109375" style="117"/>
    <col min="11191" max="11191" width="8.6640625" style="117" customWidth="1"/>
    <col min="11192" max="11192" width="7.5546875" style="117" customWidth="1"/>
    <col min="11193" max="11193" width="7.33203125" style="117" customWidth="1"/>
    <col min="11194" max="11194" width="7.5546875" style="117" customWidth="1"/>
    <col min="11195" max="11196" width="7.44140625" style="117" customWidth="1"/>
    <col min="11197" max="11197" width="7.33203125" style="117" customWidth="1"/>
    <col min="11198" max="11198" width="6.6640625" style="117" customWidth="1"/>
    <col min="11199" max="11199" width="9.109375" style="117" customWidth="1"/>
    <col min="11200" max="11202" width="7.109375" style="117" customWidth="1"/>
    <col min="11203" max="11203" width="8.6640625" style="117" customWidth="1"/>
    <col min="11204" max="11204" width="7.6640625" style="117" customWidth="1"/>
    <col min="11205" max="11205" width="7.44140625" style="117" customWidth="1"/>
    <col min="11206" max="11206" width="8" style="117" customWidth="1"/>
    <col min="11207" max="11207" width="8.88671875" style="117" customWidth="1"/>
    <col min="11208" max="11208" width="8.33203125" style="117" customWidth="1"/>
    <col min="11209" max="11211" width="7.109375" style="117" customWidth="1"/>
    <col min="11212" max="11212" width="9.109375" style="117" customWidth="1"/>
    <col min="11213" max="11217" width="6.44140625" style="117" customWidth="1"/>
    <col min="11218" max="11218" width="7.109375" style="117" customWidth="1"/>
    <col min="11219" max="11221" width="7.21875" style="117" customWidth="1"/>
    <col min="11222" max="11224" width="5.77734375" style="117" customWidth="1"/>
    <col min="11225" max="11225" width="9.6640625" style="117" customWidth="1"/>
    <col min="11226" max="11226" width="7.109375" style="117" customWidth="1"/>
    <col min="11227" max="11227" width="8.6640625" style="117" customWidth="1"/>
    <col min="11228" max="11228" width="7.88671875" style="117" customWidth="1"/>
    <col min="11229" max="11231" width="8.6640625" style="117" customWidth="1"/>
    <col min="11232" max="11232" width="8.88671875" style="117" customWidth="1"/>
    <col min="11233" max="11233" width="9.109375" style="117" customWidth="1"/>
    <col min="11234" max="11235" width="7.6640625" style="117" customWidth="1"/>
    <col min="11236" max="11237" width="6" style="117" customWidth="1"/>
    <col min="11238" max="11238" width="8.44140625" style="117" customWidth="1"/>
    <col min="11239" max="11239" width="8.5546875" style="117" customWidth="1"/>
    <col min="11240" max="11240" width="7.77734375" style="117" customWidth="1"/>
    <col min="11241" max="11241" width="10.21875" style="117" customWidth="1"/>
    <col min="11242" max="11242" width="9.44140625" style="117" customWidth="1"/>
    <col min="11243" max="11244" width="9.44140625" style="117" bestFit="1" customWidth="1"/>
    <col min="11245" max="11245" width="9.109375" style="117" customWidth="1"/>
    <col min="11246" max="11248" width="9.44140625" style="117" bestFit="1" customWidth="1"/>
    <col min="11249" max="11252" width="9.44140625" style="117" customWidth="1"/>
    <col min="11253" max="11253" width="10.88671875" style="117" bestFit="1" customWidth="1"/>
    <col min="11254" max="11438" width="9.109375" style="117"/>
    <col min="11439" max="11439" width="6.6640625" style="117" customWidth="1"/>
    <col min="11440" max="11440" width="46.6640625" style="117" customWidth="1"/>
    <col min="11441" max="11441" width="5.6640625" style="117" customWidth="1"/>
    <col min="11442" max="11442" width="9.33203125" style="117" customWidth="1"/>
    <col min="11443" max="11443" width="5.44140625" style="117" customWidth="1"/>
    <col min="11444" max="11444" width="8.88671875" style="117" customWidth="1"/>
    <col min="11445" max="11445" width="7.6640625" style="117" customWidth="1"/>
    <col min="11446" max="11446" width="9.109375" style="117"/>
    <col min="11447" max="11447" width="8.6640625" style="117" customWidth="1"/>
    <col min="11448" max="11448" width="7.5546875" style="117" customWidth="1"/>
    <col min="11449" max="11449" width="7.33203125" style="117" customWidth="1"/>
    <col min="11450" max="11450" width="7.5546875" style="117" customWidth="1"/>
    <col min="11451" max="11452" width="7.44140625" style="117" customWidth="1"/>
    <col min="11453" max="11453" width="7.33203125" style="117" customWidth="1"/>
    <col min="11454" max="11454" width="6.6640625" style="117" customWidth="1"/>
    <col min="11455" max="11455" width="9.109375" style="117" customWidth="1"/>
    <col min="11456" max="11458" width="7.109375" style="117" customWidth="1"/>
    <col min="11459" max="11459" width="8.6640625" style="117" customWidth="1"/>
    <col min="11460" max="11460" width="7.6640625" style="117" customWidth="1"/>
    <col min="11461" max="11461" width="7.44140625" style="117" customWidth="1"/>
    <col min="11462" max="11462" width="8" style="117" customWidth="1"/>
    <col min="11463" max="11463" width="8.88671875" style="117" customWidth="1"/>
    <col min="11464" max="11464" width="8.33203125" style="117" customWidth="1"/>
    <col min="11465" max="11467" width="7.109375" style="117" customWidth="1"/>
    <col min="11468" max="11468" width="9.109375" style="117" customWidth="1"/>
    <col min="11469" max="11473" width="6.44140625" style="117" customWidth="1"/>
    <col min="11474" max="11474" width="7.109375" style="117" customWidth="1"/>
    <col min="11475" max="11477" width="7.21875" style="117" customWidth="1"/>
    <col min="11478" max="11480" width="5.77734375" style="117" customWidth="1"/>
    <col min="11481" max="11481" width="9.6640625" style="117" customWidth="1"/>
    <col min="11482" max="11482" width="7.109375" style="117" customWidth="1"/>
    <col min="11483" max="11483" width="8.6640625" style="117" customWidth="1"/>
    <col min="11484" max="11484" width="7.88671875" style="117" customWidth="1"/>
    <col min="11485" max="11487" width="8.6640625" style="117" customWidth="1"/>
    <col min="11488" max="11488" width="8.88671875" style="117" customWidth="1"/>
    <col min="11489" max="11489" width="9.109375" style="117" customWidth="1"/>
    <col min="11490" max="11491" width="7.6640625" style="117" customWidth="1"/>
    <col min="11492" max="11493" width="6" style="117" customWidth="1"/>
    <col min="11494" max="11494" width="8.44140625" style="117" customWidth="1"/>
    <col min="11495" max="11495" width="8.5546875" style="117" customWidth="1"/>
    <col min="11496" max="11496" width="7.77734375" style="117" customWidth="1"/>
    <col min="11497" max="11497" width="10.21875" style="117" customWidth="1"/>
    <col min="11498" max="11498" width="9.44140625" style="117" customWidth="1"/>
    <col min="11499" max="11500" width="9.44140625" style="117" bestFit="1" customWidth="1"/>
    <col min="11501" max="11501" width="9.109375" style="117" customWidth="1"/>
    <col min="11502" max="11504" width="9.44140625" style="117" bestFit="1" customWidth="1"/>
    <col min="11505" max="11508" width="9.44140625" style="117" customWidth="1"/>
    <col min="11509" max="11509" width="10.88671875" style="117" bestFit="1" customWidth="1"/>
    <col min="11510" max="11694" width="9.109375" style="117"/>
    <col min="11695" max="11695" width="6.6640625" style="117" customWidth="1"/>
    <col min="11696" max="11696" width="46.6640625" style="117" customWidth="1"/>
    <col min="11697" max="11697" width="5.6640625" style="117" customWidth="1"/>
    <col min="11698" max="11698" width="9.33203125" style="117" customWidth="1"/>
    <col min="11699" max="11699" width="5.44140625" style="117" customWidth="1"/>
    <col min="11700" max="11700" width="8.88671875" style="117" customWidth="1"/>
    <col min="11701" max="11701" width="7.6640625" style="117" customWidth="1"/>
    <col min="11702" max="11702" width="9.109375" style="117"/>
    <col min="11703" max="11703" width="8.6640625" style="117" customWidth="1"/>
    <col min="11704" max="11704" width="7.5546875" style="117" customWidth="1"/>
    <col min="11705" max="11705" width="7.33203125" style="117" customWidth="1"/>
    <col min="11706" max="11706" width="7.5546875" style="117" customWidth="1"/>
    <col min="11707" max="11708" width="7.44140625" style="117" customWidth="1"/>
    <col min="11709" max="11709" width="7.33203125" style="117" customWidth="1"/>
    <col min="11710" max="11710" width="6.6640625" style="117" customWidth="1"/>
    <col min="11711" max="11711" width="9.109375" style="117" customWidth="1"/>
    <col min="11712" max="11714" width="7.109375" style="117" customWidth="1"/>
    <col min="11715" max="11715" width="8.6640625" style="117" customWidth="1"/>
    <col min="11716" max="11716" width="7.6640625" style="117" customWidth="1"/>
    <col min="11717" max="11717" width="7.44140625" style="117" customWidth="1"/>
    <col min="11718" max="11718" width="8" style="117" customWidth="1"/>
    <col min="11719" max="11719" width="8.88671875" style="117" customWidth="1"/>
    <col min="11720" max="11720" width="8.33203125" style="117" customWidth="1"/>
    <col min="11721" max="11723" width="7.109375" style="117" customWidth="1"/>
    <col min="11724" max="11724" width="9.109375" style="117" customWidth="1"/>
    <col min="11725" max="11729" width="6.44140625" style="117" customWidth="1"/>
    <col min="11730" max="11730" width="7.109375" style="117" customWidth="1"/>
    <col min="11731" max="11733" width="7.21875" style="117" customWidth="1"/>
    <col min="11734" max="11736" width="5.77734375" style="117" customWidth="1"/>
    <col min="11737" max="11737" width="9.6640625" style="117" customWidth="1"/>
    <col min="11738" max="11738" width="7.109375" style="117" customWidth="1"/>
    <col min="11739" max="11739" width="8.6640625" style="117" customWidth="1"/>
    <col min="11740" max="11740" width="7.88671875" style="117" customWidth="1"/>
    <col min="11741" max="11743" width="8.6640625" style="117" customWidth="1"/>
    <col min="11744" max="11744" width="8.88671875" style="117" customWidth="1"/>
    <col min="11745" max="11745" width="9.109375" style="117" customWidth="1"/>
    <col min="11746" max="11747" width="7.6640625" style="117" customWidth="1"/>
    <col min="11748" max="11749" width="6" style="117" customWidth="1"/>
    <col min="11750" max="11750" width="8.44140625" style="117" customWidth="1"/>
    <col min="11751" max="11751" width="8.5546875" style="117" customWidth="1"/>
    <col min="11752" max="11752" width="7.77734375" style="117" customWidth="1"/>
    <col min="11753" max="11753" width="10.21875" style="117" customWidth="1"/>
    <col min="11754" max="11754" width="9.44140625" style="117" customWidth="1"/>
    <col min="11755" max="11756" width="9.44140625" style="117" bestFit="1" customWidth="1"/>
    <col min="11757" max="11757" width="9.109375" style="117" customWidth="1"/>
    <col min="11758" max="11760" width="9.44140625" style="117" bestFit="1" customWidth="1"/>
    <col min="11761" max="11764" width="9.44140625" style="117" customWidth="1"/>
    <col min="11765" max="11765" width="10.88671875" style="117" bestFit="1" customWidth="1"/>
    <col min="11766" max="11950" width="9.109375" style="117"/>
    <col min="11951" max="11951" width="6.6640625" style="117" customWidth="1"/>
    <col min="11952" max="11952" width="46.6640625" style="117" customWidth="1"/>
    <col min="11953" max="11953" width="5.6640625" style="117" customWidth="1"/>
    <col min="11954" max="11954" width="9.33203125" style="117" customWidth="1"/>
    <col min="11955" max="11955" width="5.44140625" style="117" customWidth="1"/>
    <col min="11956" max="11956" width="8.88671875" style="117" customWidth="1"/>
    <col min="11957" max="11957" width="7.6640625" style="117" customWidth="1"/>
    <col min="11958" max="11958" width="9.109375" style="117"/>
    <col min="11959" max="11959" width="8.6640625" style="117" customWidth="1"/>
    <col min="11960" max="11960" width="7.5546875" style="117" customWidth="1"/>
    <col min="11961" max="11961" width="7.33203125" style="117" customWidth="1"/>
    <col min="11962" max="11962" width="7.5546875" style="117" customWidth="1"/>
    <col min="11963" max="11964" width="7.44140625" style="117" customWidth="1"/>
    <col min="11965" max="11965" width="7.33203125" style="117" customWidth="1"/>
    <col min="11966" max="11966" width="6.6640625" style="117" customWidth="1"/>
    <col min="11967" max="11967" width="9.109375" style="117" customWidth="1"/>
    <col min="11968" max="11970" width="7.109375" style="117" customWidth="1"/>
    <col min="11971" max="11971" width="8.6640625" style="117" customWidth="1"/>
    <col min="11972" max="11972" width="7.6640625" style="117" customWidth="1"/>
    <col min="11973" max="11973" width="7.44140625" style="117" customWidth="1"/>
    <col min="11974" max="11974" width="8" style="117" customWidth="1"/>
    <col min="11975" max="11975" width="8.88671875" style="117" customWidth="1"/>
    <col min="11976" max="11976" width="8.33203125" style="117" customWidth="1"/>
    <col min="11977" max="11979" width="7.109375" style="117" customWidth="1"/>
    <col min="11980" max="11980" width="9.109375" style="117" customWidth="1"/>
    <col min="11981" max="11985" width="6.44140625" style="117" customWidth="1"/>
    <col min="11986" max="11986" width="7.109375" style="117" customWidth="1"/>
    <col min="11987" max="11989" width="7.21875" style="117" customWidth="1"/>
    <col min="11990" max="11992" width="5.77734375" style="117" customWidth="1"/>
    <col min="11993" max="11993" width="9.6640625" style="117" customWidth="1"/>
    <col min="11994" max="11994" width="7.109375" style="117" customWidth="1"/>
    <col min="11995" max="11995" width="8.6640625" style="117" customWidth="1"/>
    <col min="11996" max="11996" width="7.88671875" style="117" customWidth="1"/>
    <col min="11997" max="11999" width="8.6640625" style="117" customWidth="1"/>
    <col min="12000" max="12000" width="8.88671875" style="117" customWidth="1"/>
    <col min="12001" max="12001" width="9.109375" style="117" customWidth="1"/>
    <col min="12002" max="12003" width="7.6640625" style="117" customWidth="1"/>
    <col min="12004" max="12005" width="6" style="117" customWidth="1"/>
    <col min="12006" max="12006" width="8.44140625" style="117" customWidth="1"/>
    <col min="12007" max="12007" width="8.5546875" style="117" customWidth="1"/>
    <col min="12008" max="12008" width="7.77734375" style="117" customWidth="1"/>
    <col min="12009" max="12009" width="10.21875" style="117" customWidth="1"/>
    <col min="12010" max="12010" width="9.44140625" style="117" customWidth="1"/>
    <col min="12011" max="12012" width="9.44140625" style="117" bestFit="1" customWidth="1"/>
    <col min="12013" max="12013" width="9.109375" style="117" customWidth="1"/>
    <col min="12014" max="12016" width="9.44140625" style="117" bestFit="1" customWidth="1"/>
    <col min="12017" max="12020" width="9.44140625" style="117" customWidth="1"/>
    <col min="12021" max="12021" width="10.88671875" style="117" bestFit="1" customWidth="1"/>
    <col min="12022" max="12206" width="9.109375" style="117"/>
    <col min="12207" max="12207" width="6.6640625" style="117" customWidth="1"/>
    <col min="12208" max="12208" width="46.6640625" style="117" customWidth="1"/>
    <col min="12209" max="12209" width="5.6640625" style="117" customWidth="1"/>
    <col min="12210" max="12210" width="9.33203125" style="117" customWidth="1"/>
    <col min="12211" max="12211" width="5.44140625" style="117" customWidth="1"/>
    <col min="12212" max="12212" width="8.88671875" style="117" customWidth="1"/>
    <col min="12213" max="12213" width="7.6640625" style="117" customWidth="1"/>
    <col min="12214" max="12214" width="9.109375" style="117"/>
    <col min="12215" max="12215" width="8.6640625" style="117" customWidth="1"/>
    <col min="12216" max="12216" width="7.5546875" style="117" customWidth="1"/>
    <col min="12217" max="12217" width="7.33203125" style="117" customWidth="1"/>
    <col min="12218" max="12218" width="7.5546875" style="117" customWidth="1"/>
    <col min="12219" max="12220" width="7.44140625" style="117" customWidth="1"/>
    <col min="12221" max="12221" width="7.33203125" style="117" customWidth="1"/>
    <col min="12222" max="12222" width="6.6640625" style="117" customWidth="1"/>
    <col min="12223" max="12223" width="9.109375" style="117" customWidth="1"/>
    <col min="12224" max="12226" width="7.109375" style="117" customWidth="1"/>
    <col min="12227" max="12227" width="8.6640625" style="117" customWidth="1"/>
    <col min="12228" max="12228" width="7.6640625" style="117" customWidth="1"/>
    <col min="12229" max="12229" width="7.44140625" style="117" customWidth="1"/>
    <col min="12230" max="12230" width="8" style="117" customWidth="1"/>
    <col min="12231" max="12231" width="8.88671875" style="117" customWidth="1"/>
    <col min="12232" max="12232" width="8.33203125" style="117" customWidth="1"/>
    <col min="12233" max="12235" width="7.109375" style="117" customWidth="1"/>
    <col min="12236" max="12236" width="9.109375" style="117" customWidth="1"/>
    <col min="12237" max="12241" width="6.44140625" style="117" customWidth="1"/>
    <col min="12242" max="12242" width="7.109375" style="117" customWidth="1"/>
    <col min="12243" max="12245" width="7.21875" style="117" customWidth="1"/>
    <col min="12246" max="12248" width="5.77734375" style="117" customWidth="1"/>
    <col min="12249" max="12249" width="9.6640625" style="117" customWidth="1"/>
    <col min="12250" max="12250" width="7.109375" style="117" customWidth="1"/>
    <col min="12251" max="12251" width="8.6640625" style="117" customWidth="1"/>
    <col min="12252" max="12252" width="7.88671875" style="117" customWidth="1"/>
    <col min="12253" max="12255" width="8.6640625" style="117" customWidth="1"/>
    <col min="12256" max="12256" width="8.88671875" style="117" customWidth="1"/>
    <col min="12257" max="12257" width="9.109375" style="117" customWidth="1"/>
    <col min="12258" max="12259" width="7.6640625" style="117" customWidth="1"/>
    <col min="12260" max="12261" width="6" style="117" customWidth="1"/>
    <col min="12262" max="12262" width="8.44140625" style="117" customWidth="1"/>
    <col min="12263" max="12263" width="8.5546875" style="117" customWidth="1"/>
    <col min="12264" max="12264" width="7.77734375" style="117" customWidth="1"/>
    <col min="12265" max="12265" width="10.21875" style="117" customWidth="1"/>
    <col min="12266" max="12266" width="9.44140625" style="117" customWidth="1"/>
    <col min="12267" max="12268" width="9.44140625" style="117" bestFit="1" customWidth="1"/>
    <col min="12269" max="12269" width="9.109375" style="117" customWidth="1"/>
    <col min="12270" max="12272" width="9.44140625" style="117" bestFit="1" customWidth="1"/>
    <col min="12273" max="12276" width="9.44140625" style="117" customWidth="1"/>
    <col min="12277" max="12277" width="10.88671875" style="117" bestFit="1" customWidth="1"/>
    <col min="12278" max="12462" width="9.109375" style="117"/>
    <col min="12463" max="12463" width="6.6640625" style="117" customWidth="1"/>
    <col min="12464" max="12464" width="46.6640625" style="117" customWidth="1"/>
    <col min="12465" max="12465" width="5.6640625" style="117" customWidth="1"/>
    <col min="12466" max="12466" width="9.33203125" style="117" customWidth="1"/>
    <col min="12467" max="12467" width="5.44140625" style="117" customWidth="1"/>
    <col min="12468" max="12468" width="8.88671875" style="117" customWidth="1"/>
    <col min="12469" max="12469" width="7.6640625" style="117" customWidth="1"/>
    <col min="12470" max="12470" width="9.109375" style="117"/>
    <col min="12471" max="12471" width="8.6640625" style="117" customWidth="1"/>
    <col min="12472" max="12472" width="7.5546875" style="117" customWidth="1"/>
    <col min="12473" max="12473" width="7.33203125" style="117" customWidth="1"/>
    <col min="12474" max="12474" width="7.5546875" style="117" customWidth="1"/>
    <col min="12475" max="12476" width="7.44140625" style="117" customWidth="1"/>
    <col min="12477" max="12477" width="7.33203125" style="117" customWidth="1"/>
    <col min="12478" max="12478" width="6.6640625" style="117" customWidth="1"/>
    <col min="12479" max="12479" width="9.109375" style="117" customWidth="1"/>
    <col min="12480" max="12482" width="7.109375" style="117" customWidth="1"/>
    <col min="12483" max="12483" width="8.6640625" style="117" customWidth="1"/>
    <col min="12484" max="12484" width="7.6640625" style="117" customWidth="1"/>
    <col min="12485" max="12485" width="7.44140625" style="117" customWidth="1"/>
    <col min="12486" max="12486" width="8" style="117" customWidth="1"/>
    <col min="12487" max="12487" width="8.88671875" style="117" customWidth="1"/>
    <col min="12488" max="12488" width="8.33203125" style="117" customWidth="1"/>
    <col min="12489" max="12491" width="7.109375" style="117" customWidth="1"/>
    <col min="12492" max="12492" width="9.109375" style="117" customWidth="1"/>
    <col min="12493" max="12497" width="6.44140625" style="117" customWidth="1"/>
    <col min="12498" max="12498" width="7.109375" style="117" customWidth="1"/>
    <col min="12499" max="12501" width="7.21875" style="117" customWidth="1"/>
    <col min="12502" max="12504" width="5.77734375" style="117" customWidth="1"/>
    <col min="12505" max="12505" width="9.6640625" style="117" customWidth="1"/>
    <col min="12506" max="12506" width="7.109375" style="117" customWidth="1"/>
    <col min="12507" max="12507" width="8.6640625" style="117" customWidth="1"/>
    <col min="12508" max="12508" width="7.88671875" style="117" customWidth="1"/>
    <col min="12509" max="12511" width="8.6640625" style="117" customWidth="1"/>
    <col min="12512" max="12512" width="8.88671875" style="117" customWidth="1"/>
    <col min="12513" max="12513" width="9.109375" style="117" customWidth="1"/>
    <col min="12514" max="12515" width="7.6640625" style="117" customWidth="1"/>
    <col min="12516" max="12517" width="6" style="117" customWidth="1"/>
    <col min="12518" max="12518" width="8.44140625" style="117" customWidth="1"/>
    <col min="12519" max="12519" width="8.5546875" style="117" customWidth="1"/>
    <col min="12520" max="12520" width="7.77734375" style="117" customWidth="1"/>
    <col min="12521" max="12521" width="10.21875" style="117" customWidth="1"/>
    <col min="12522" max="12522" width="9.44140625" style="117" customWidth="1"/>
    <col min="12523" max="12524" width="9.44140625" style="117" bestFit="1" customWidth="1"/>
    <col min="12525" max="12525" width="9.109375" style="117" customWidth="1"/>
    <col min="12526" max="12528" width="9.44140625" style="117" bestFit="1" customWidth="1"/>
    <col min="12529" max="12532" width="9.44140625" style="117" customWidth="1"/>
    <col min="12533" max="12533" width="10.88671875" style="117" bestFit="1" customWidth="1"/>
    <col min="12534" max="12718" width="9.109375" style="117"/>
    <col min="12719" max="12719" width="6.6640625" style="117" customWidth="1"/>
    <col min="12720" max="12720" width="46.6640625" style="117" customWidth="1"/>
    <col min="12721" max="12721" width="5.6640625" style="117" customWidth="1"/>
    <col min="12722" max="12722" width="9.33203125" style="117" customWidth="1"/>
    <col min="12723" max="12723" width="5.44140625" style="117" customWidth="1"/>
    <col min="12724" max="12724" width="8.88671875" style="117" customWidth="1"/>
    <col min="12725" max="12725" width="7.6640625" style="117" customWidth="1"/>
    <col min="12726" max="12726" width="9.109375" style="117"/>
    <col min="12727" max="12727" width="8.6640625" style="117" customWidth="1"/>
    <col min="12728" max="12728" width="7.5546875" style="117" customWidth="1"/>
    <col min="12729" max="12729" width="7.33203125" style="117" customWidth="1"/>
    <col min="12730" max="12730" width="7.5546875" style="117" customWidth="1"/>
    <col min="12731" max="12732" width="7.44140625" style="117" customWidth="1"/>
    <col min="12733" max="12733" width="7.33203125" style="117" customWidth="1"/>
    <col min="12734" max="12734" width="6.6640625" style="117" customWidth="1"/>
    <col min="12735" max="12735" width="9.109375" style="117" customWidth="1"/>
    <col min="12736" max="12738" width="7.109375" style="117" customWidth="1"/>
    <col min="12739" max="12739" width="8.6640625" style="117" customWidth="1"/>
    <col min="12740" max="12740" width="7.6640625" style="117" customWidth="1"/>
    <col min="12741" max="12741" width="7.44140625" style="117" customWidth="1"/>
    <col min="12742" max="12742" width="8" style="117" customWidth="1"/>
    <col min="12743" max="12743" width="8.88671875" style="117" customWidth="1"/>
    <col min="12744" max="12744" width="8.33203125" style="117" customWidth="1"/>
    <col min="12745" max="12747" width="7.109375" style="117" customWidth="1"/>
    <col min="12748" max="12748" width="9.109375" style="117" customWidth="1"/>
    <col min="12749" max="12753" width="6.44140625" style="117" customWidth="1"/>
    <col min="12754" max="12754" width="7.109375" style="117" customWidth="1"/>
    <col min="12755" max="12757" width="7.21875" style="117" customWidth="1"/>
    <col min="12758" max="12760" width="5.77734375" style="117" customWidth="1"/>
    <col min="12761" max="12761" width="9.6640625" style="117" customWidth="1"/>
    <col min="12762" max="12762" width="7.109375" style="117" customWidth="1"/>
    <col min="12763" max="12763" width="8.6640625" style="117" customWidth="1"/>
    <col min="12764" max="12764" width="7.88671875" style="117" customWidth="1"/>
    <col min="12765" max="12767" width="8.6640625" style="117" customWidth="1"/>
    <col min="12768" max="12768" width="8.88671875" style="117" customWidth="1"/>
    <col min="12769" max="12769" width="9.109375" style="117" customWidth="1"/>
    <col min="12770" max="12771" width="7.6640625" style="117" customWidth="1"/>
    <col min="12772" max="12773" width="6" style="117" customWidth="1"/>
    <col min="12774" max="12774" width="8.44140625" style="117" customWidth="1"/>
    <col min="12775" max="12775" width="8.5546875" style="117" customWidth="1"/>
    <col min="12776" max="12776" width="7.77734375" style="117" customWidth="1"/>
    <col min="12777" max="12777" width="10.21875" style="117" customWidth="1"/>
    <col min="12778" max="12778" width="9.44140625" style="117" customWidth="1"/>
    <col min="12779" max="12780" width="9.44140625" style="117" bestFit="1" customWidth="1"/>
    <col min="12781" max="12781" width="9.109375" style="117" customWidth="1"/>
    <col min="12782" max="12784" width="9.44140625" style="117" bestFit="1" customWidth="1"/>
    <col min="12785" max="12788" width="9.44140625" style="117" customWidth="1"/>
    <col min="12789" max="12789" width="10.88671875" style="117" bestFit="1" customWidth="1"/>
    <col min="12790" max="12974" width="9.109375" style="117"/>
    <col min="12975" max="12975" width="6.6640625" style="117" customWidth="1"/>
    <col min="12976" max="12976" width="46.6640625" style="117" customWidth="1"/>
    <col min="12977" max="12977" width="5.6640625" style="117" customWidth="1"/>
    <col min="12978" max="12978" width="9.33203125" style="117" customWidth="1"/>
    <col min="12979" max="12979" width="5.44140625" style="117" customWidth="1"/>
    <col min="12980" max="12980" width="8.88671875" style="117" customWidth="1"/>
    <col min="12981" max="12981" width="7.6640625" style="117" customWidth="1"/>
    <col min="12982" max="12982" width="9.109375" style="117"/>
    <col min="12983" max="12983" width="8.6640625" style="117" customWidth="1"/>
    <col min="12984" max="12984" width="7.5546875" style="117" customWidth="1"/>
    <col min="12985" max="12985" width="7.33203125" style="117" customWidth="1"/>
    <col min="12986" max="12986" width="7.5546875" style="117" customWidth="1"/>
    <col min="12987" max="12988" width="7.44140625" style="117" customWidth="1"/>
    <col min="12989" max="12989" width="7.33203125" style="117" customWidth="1"/>
    <col min="12990" max="12990" width="6.6640625" style="117" customWidth="1"/>
    <col min="12991" max="12991" width="9.109375" style="117" customWidth="1"/>
    <col min="12992" max="12994" width="7.109375" style="117" customWidth="1"/>
    <col min="12995" max="12995" width="8.6640625" style="117" customWidth="1"/>
    <col min="12996" max="12996" width="7.6640625" style="117" customWidth="1"/>
    <col min="12997" max="12997" width="7.44140625" style="117" customWidth="1"/>
    <col min="12998" max="12998" width="8" style="117" customWidth="1"/>
    <col min="12999" max="12999" width="8.88671875" style="117" customWidth="1"/>
    <col min="13000" max="13000" width="8.33203125" style="117" customWidth="1"/>
    <col min="13001" max="13003" width="7.109375" style="117" customWidth="1"/>
    <col min="13004" max="13004" width="9.109375" style="117" customWidth="1"/>
    <col min="13005" max="13009" width="6.44140625" style="117" customWidth="1"/>
    <col min="13010" max="13010" width="7.109375" style="117" customWidth="1"/>
    <col min="13011" max="13013" width="7.21875" style="117" customWidth="1"/>
    <col min="13014" max="13016" width="5.77734375" style="117" customWidth="1"/>
    <col min="13017" max="13017" width="9.6640625" style="117" customWidth="1"/>
    <col min="13018" max="13018" width="7.109375" style="117" customWidth="1"/>
    <col min="13019" max="13019" width="8.6640625" style="117" customWidth="1"/>
    <col min="13020" max="13020" width="7.88671875" style="117" customWidth="1"/>
    <col min="13021" max="13023" width="8.6640625" style="117" customWidth="1"/>
    <col min="13024" max="13024" width="8.88671875" style="117" customWidth="1"/>
    <col min="13025" max="13025" width="9.109375" style="117" customWidth="1"/>
    <col min="13026" max="13027" width="7.6640625" style="117" customWidth="1"/>
    <col min="13028" max="13029" width="6" style="117" customWidth="1"/>
    <col min="13030" max="13030" width="8.44140625" style="117" customWidth="1"/>
    <col min="13031" max="13031" width="8.5546875" style="117" customWidth="1"/>
    <col min="13032" max="13032" width="7.77734375" style="117" customWidth="1"/>
    <col min="13033" max="13033" width="10.21875" style="117" customWidth="1"/>
    <col min="13034" max="13034" width="9.44140625" style="117" customWidth="1"/>
    <col min="13035" max="13036" width="9.44140625" style="117" bestFit="1" customWidth="1"/>
    <col min="13037" max="13037" width="9.109375" style="117" customWidth="1"/>
    <col min="13038" max="13040" width="9.44140625" style="117" bestFit="1" customWidth="1"/>
    <col min="13041" max="13044" width="9.44140625" style="117" customWidth="1"/>
    <col min="13045" max="13045" width="10.88671875" style="117" bestFit="1" customWidth="1"/>
    <col min="13046" max="13230" width="9.109375" style="117"/>
    <col min="13231" max="13231" width="6.6640625" style="117" customWidth="1"/>
    <col min="13232" max="13232" width="46.6640625" style="117" customWidth="1"/>
    <col min="13233" max="13233" width="5.6640625" style="117" customWidth="1"/>
    <col min="13234" max="13234" width="9.33203125" style="117" customWidth="1"/>
    <col min="13235" max="13235" width="5.44140625" style="117" customWidth="1"/>
    <col min="13236" max="13236" width="8.88671875" style="117" customWidth="1"/>
    <col min="13237" max="13237" width="7.6640625" style="117" customWidth="1"/>
    <col min="13238" max="13238" width="9.109375" style="117"/>
    <col min="13239" max="13239" width="8.6640625" style="117" customWidth="1"/>
    <col min="13240" max="13240" width="7.5546875" style="117" customWidth="1"/>
    <col min="13241" max="13241" width="7.33203125" style="117" customWidth="1"/>
    <col min="13242" max="13242" width="7.5546875" style="117" customWidth="1"/>
    <col min="13243" max="13244" width="7.44140625" style="117" customWidth="1"/>
    <col min="13245" max="13245" width="7.33203125" style="117" customWidth="1"/>
    <col min="13246" max="13246" width="6.6640625" style="117" customWidth="1"/>
    <col min="13247" max="13247" width="9.109375" style="117" customWidth="1"/>
    <col min="13248" max="13250" width="7.109375" style="117" customWidth="1"/>
    <col min="13251" max="13251" width="8.6640625" style="117" customWidth="1"/>
    <col min="13252" max="13252" width="7.6640625" style="117" customWidth="1"/>
    <col min="13253" max="13253" width="7.44140625" style="117" customWidth="1"/>
    <col min="13254" max="13254" width="8" style="117" customWidth="1"/>
    <col min="13255" max="13255" width="8.88671875" style="117" customWidth="1"/>
    <col min="13256" max="13256" width="8.33203125" style="117" customWidth="1"/>
    <col min="13257" max="13259" width="7.109375" style="117" customWidth="1"/>
    <col min="13260" max="13260" width="9.109375" style="117" customWidth="1"/>
    <col min="13261" max="13265" width="6.44140625" style="117" customWidth="1"/>
    <col min="13266" max="13266" width="7.109375" style="117" customWidth="1"/>
    <col min="13267" max="13269" width="7.21875" style="117" customWidth="1"/>
    <col min="13270" max="13272" width="5.77734375" style="117" customWidth="1"/>
    <col min="13273" max="13273" width="9.6640625" style="117" customWidth="1"/>
    <col min="13274" max="13274" width="7.109375" style="117" customWidth="1"/>
    <col min="13275" max="13275" width="8.6640625" style="117" customWidth="1"/>
    <col min="13276" max="13276" width="7.88671875" style="117" customWidth="1"/>
    <col min="13277" max="13279" width="8.6640625" style="117" customWidth="1"/>
    <col min="13280" max="13280" width="8.88671875" style="117" customWidth="1"/>
    <col min="13281" max="13281" width="9.109375" style="117" customWidth="1"/>
    <col min="13282" max="13283" width="7.6640625" style="117" customWidth="1"/>
    <col min="13284" max="13285" width="6" style="117" customWidth="1"/>
    <col min="13286" max="13286" width="8.44140625" style="117" customWidth="1"/>
    <col min="13287" max="13287" width="8.5546875" style="117" customWidth="1"/>
    <col min="13288" max="13288" width="7.77734375" style="117" customWidth="1"/>
    <col min="13289" max="13289" width="10.21875" style="117" customWidth="1"/>
    <col min="13290" max="13290" width="9.44140625" style="117" customWidth="1"/>
    <col min="13291" max="13292" width="9.44140625" style="117" bestFit="1" customWidth="1"/>
    <col min="13293" max="13293" width="9.109375" style="117" customWidth="1"/>
    <col min="13294" max="13296" width="9.44140625" style="117" bestFit="1" customWidth="1"/>
    <col min="13297" max="13300" width="9.44140625" style="117" customWidth="1"/>
    <col min="13301" max="13301" width="10.88671875" style="117" bestFit="1" customWidth="1"/>
    <col min="13302" max="13486" width="9.109375" style="117"/>
    <col min="13487" max="13487" width="6.6640625" style="117" customWidth="1"/>
    <col min="13488" max="13488" width="46.6640625" style="117" customWidth="1"/>
    <col min="13489" max="13489" width="5.6640625" style="117" customWidth="1"/>
    <col min="13490" max="13490" width="9.33203125" style="117" customWidth="1"/>
    <col min="13491" max="13491" width="5.44140625" style="117" customWidth="1"/>
    <col min="13492" max="13492" width="8.88671875" style="117" customWidth="1"/>
    <col min="13493" max="13493" width="7.6640625" style="117" customWidth="1"/>
    <col min="13494" max="13494" width="9.109375" style="117"/>
    <col min="13495" max="13495" width="8.6640625" style="117" customWidth="1"/>
    <col min="13496" max="13496" width="7.5546875" style="117" customWidth="1"/>
    <col min="13497" max="13497" width="7.33203125" style="117" customWidth="1"/>
    <col min="13498" max="13498" width="7.5546875" style="117" customWidth="1"/>
    <col min="13499" max="13500" width="7.44140625" style="117" customWidth="1"/>
    <col min="13501" max="13501" width="7.33203125" style="117" customWidth="1"/>
    <col min="13502" max="13502" width="6.6640625" style="117" customWidth="1"/>
    <col min="13503" max="13503" width="9.109375" style="117" customWidth="1"/>
    <col min="13504" max="13506" width="7.109375" style="117" customWidth="1"/>
    <col min="13507" max="13507" width="8.6640625" style="117" customWidth="1"/>
    <col min="13508" max="13508" width="7.6640625" style="117" customWidth="1"/>
    <col min="13509" max="13509" width="7.44140625" style="117" customWidth="1"/>
    <col min="13510" max="13510" width="8" style="117" customWidth="1"/>
    <col min="13511" max="13511" width="8.88671875" style="117" customWidth="1"/>
    <col min="13512" max="13512" width="8.33203125" style="117" customWidth="1"/>
    <col min="13513" max="13515" width="7.109375" style="117" customWidth="1"/>
    <col min="13516" max="13516" width="9.109375" style="117" customWidth="1"/>
    <col min="13517" max="13521" width="6.44140625" style="117" customWidth="1"/>
    <col min="13522" max="13522" width="7.109375" style="117" customWidth="1"/>
    <col min="13523" max="13525" width="7.21875" style="117" customWidth="1"/>
    <col min="13526" max="13528" width="5.77734375" style="117" customWidth="1"/>
    <col min="13529" max="13529" width="9.6640625" style="117" customWidth="1"/>
    <col min="13530" max="13530" width="7.109375" style="117" customWidth="1"/>
    <col min="13531" max="13531" width="8.6640625" style="117" customWidth="1"/>
    <col min="13532" max="13532" width="7.88671875" style="117" customWidth="1"/>
    <col min="13533" max="13535" width="8.6640625" style="117" customWidth="1"/>
    <col min="13536" max="13536" width="8.88671875" style="117" customWidth="1"/>
    <col min="13537" max="13537" width="9.109375" style="117" customWidth="1"/>
    <col min="13538" max="13539" width="7.6640625" style="117" customWidth="1"/>
    <col min="13540" max="13541" width="6" style="117" customWidth="1"/>
    <col min="13542" max="13542" width="8.44140625" style="117" customWidth="1"/>
    <col min="13543" max="13543" width="8.5546875" style="117" customWidth="1"/>
    <col min="13544" max="13544" width="7.77734375" style="117" customWidth="1"/>
    <col min="13545" max="13545" width="10.21875" style="117" customWidth="1"/>
    <col min="13546" max="13546" width="9.44140625" style="117" customWidth="1"/>
    <col min="13547" max="13548" width="9.44140625" style="117" bestFit="1" customWidth="1"/>
    <col min="13549" max="13549" width="9.109375" style="117" customWidth="1"/>
    <col min="13550" max="13552" width="9.44140625" style="117" bestFit="1" customWidth="1"/>
    <col min="13553" max="13556" width="9.44140625" style="117" customWidth="1"/>
    <col min="13557" max="13557" width="10.88671875" style="117" bestFit="1" customWidth="1"/>
    <col min="13558" max="13742" width="9.109375" style="117"/>
    <col min="13743" max="13743" width="6.6640625" style="117" customWidth="1"/>
    <col min="13744" max="13744" width="46.6640625" style="117" customWidth="1"/>
    <col min="13745" max="13745" width="5.6640625" style="117" customWidth="1"/>
    <col min="13746" max="13746" width="9.33203125" style="117" customWidth="1"/>
    <col min="13747" max="13747" width="5.44140625" style="117" customWidth="1"/>
    <col min="13748" max="13748" width="8.88671875" style="117" customWidth="1"/>
    <col min="13749" max="13749" width="7.6640625" style="117" customWidth="1"/>
    <col min="13750" max="13750" width="9.109375" style="117"/>
    <col min="13751" max="13751" width="8.6640625" style="117" customWidth="1"/>
    <col min="13752" max="13752" width="7.5546875" style="117" customWidth="1"/>
    <col min="13753" max="13753" width="7.33203125" style="117" customWidth="1"/>
    <col min="13754" max="13754" width="7.5546875" style="117" customWidth="1"/>
    <col min="13755" max="13756" width="7.44140625" style="117" customWidth="1"/>
    <col min="13757" max="13757" width="7.33203125" style="117" customWidth="1"/>
    <col min="13758" max="13758" width="6.6640625" style="117" customWidth="1"/>
    <col min="13759" max="13759" width="9.109375" style="117" customWidth="1"/>
    <col min="13760" max="13762" width="7.109375" style="117" customWidth="1"/>
    <col min="13763" max="13763" width="8.6640625" style="117" customWidth="1"/>
    <col min="13764" max="13764" width="7.6640625" style="117" customWidth="1"/>
    <col min="13765" max="13765" width="7.44140625" style="117" customWidth="1"/>
    <col min="13766" max="13766" width="8" style="117" customWidth="1"/>
    <col min="13767" max="13767" width="8.88671875" style="117" customWidth="1"/>
    <col min="13768" max="13768" width="8.33203125" style="117" customWidth="1"/>
    <col min="13769" max="13771" width="7.109375" style="117" customWidth="1"/>
    <col min="13772" max="13772" width="9.109375" style="117" customWidth="1"/>
    <col min="13773" max="13777" width="6.44140625" style="117" customWidth="1"/>
    <col min="13778" max="13778" width="7.109375" style="117" customWidth="1"/>
    <col min="13779" max="13781" width="7.21875" style="117" customWidth="1"/>
    <col min="13782" max="13784" width="5.77734375" style="117" customWidth="1"/>
    <col min="13785" max="13785" width="9.6640625" style="117" customWidth="1"/>
    <col min="13786" max="13786" width="7.109375" style="117" customWidth="1"/>
    <col min="13787" max="13787" width="8.6640625" style="117" customWidth="1"/>
    <col min="13788" max="13788" width="7.88671875" style="117" customWidth="1"/>
    <col min="13789" max="13791" width="8.6640625" style="117" customWidth="1"/>
    <col min="13792" max="13792" width="8.88671875" style="117" customWidth="1"/>
    <col min="13793" max="13793" width="9.109375" style="117" customWidth="1"/>
    <col min="13794" max="13795" width="7.6640625" style="117" customWidth="1"/>
    <col min="13796" max="13797" width="6" style="117" customWidth="1"/>
    <col min="13798" max="13798" width="8.44140625" style="117" customWidth="1"/>
    <col min="13799" max="13799" width="8.5546875" style="117" customWidth="1"/>
    <col min="13800" max="13800" width="7.77734375" style="117" customWidth="1"/>
    <col min="13801" max="13801" width="10.21875" style="117" customWidth="1"/>
    <col min="13802" max="13802" width="9.44140625" style="117" customWidth="1"/>
    <col min="13803" max="13804" width="9.44140625" style="117" bestFit="1" customWidth="1"/>
    <col min="13805" max="13805" width="9.109375" style="117" customWidth="1"/>
    <col min="13806" max="13808" width="9.44140625" style="117" bestFit="1" customWidth="1"/>
    <col min="13809" max="13812" width="9.44140625" style="117" customWidth="1"/>
    <col min="13813" max="13813" width="10.88671875" style="117" bestFit="1" customWidth="1"/>
    <col min="13814" max="13998" width="9.109375" style="117"/>
    <col min="13999" max="13999" width="6.6640625" style="117" customWidth="1"/>
    <col min="14000" max="14000" width="46.6640625" style="117" customWidth="1"/>
    <col min="14001" max="14001" width="5.6640625" style="117" customWidth="1"/>
    <col min="14002" max="14002" width="9.33203125" style="117" customWidth="1"/>
    <col min="14003" max="14003" width="5.44140625" style="117" customWidth="1"/>
    <col min="14004" max="14004" width="8.88671875" style="117" customWidth="1"/>
    <col min="14005" max="14005" width="7.6640625" style="117" customWidth="1"/>
    <col min="14006" max="14006" width="9.109375" style="117"/>
    <col min="14007" max="14007" width="8.6640625" style="117" customWidth="1"/>
    <col min="14008" max="14008" width="7.5546875" style="117" customWidth="1"/>
    <col min="14009" max="14009" width="7.33203125" style="117" customWidth="1"/>
    <col min="14010" max="14010" width="7.5546875" style="117" customWidth="1"/>
    <col min="14011" max="14012" width="7.44140625" style="117" customWidth="1"/>
    <col min="14013" max="14013" width="7.33203125" style="117" customWidth="1"/>
    <col min="14014" max="14014" width="6.6640625" style="117" customWidth="1"/>
    <col min="14015" max="14015" width="9.109375" style="117" customWidth="1"/>
    <col min="14016" max="14018" width="7.109375" style="117" customWidth="1"/>
    <col min="14019" max="14019" width="8.6640625" style="117" customWidth="1"/>
    <col min="14020" max="14020" width="7.6640625" style="117" customWidth="1"/>
    <col min="14021" max="14021" width="7.44140625" style="117" customWidth="1"/>
    <col min="14022" max="14022" width="8" style="117" customWidth="1"/>
    <col min="14023" max="14023" width="8.88671875" style="117" customWidth="1"/>
    <col min="14024" max="14024" width="8.33203125" style="117" customWidth="1"/>
    <col min="14025" max="14027" width="7.109375" style="117" customWidth="1"/>
    <col min="14028" max="14028" width="9.109375" style="117" customWidth="1"/>
    <col min="14029" max="14033" width="6.44140625" style="117" customWidth="1"/>
    <col min="14034" max="14034" width="7.109375" style="117" customWidth="1"/>
    <col min="14035" max="14037" width="7.21875" style="117" customWidth="1"/>
    <col min="14038" max="14040" width="5.77734375" style="117" customWidth="1"/>
    <col min="14041" max="14041" width="9.6640625" style="117" customWidth="1"/>
    <col min="14042" max="14042" width="7.109375" style="117" customWidth="1"/>
    <col min="14043" max="14043" width="8.6640625" style="117" customWidth="1"/>
    <col min="14044" max="14044" width="7.88671875" style="117" customWidth="1"/>
    <col min="14045" max="14047" width="8.6640625" style="117" customWidth="1"/>
    <col min="14048" max="14048" width="8.88671875" style="117" customWidth="1"/>
    <col min="14049" max="14049" width="9.109375" style="117" customWidth="1"/>
    <col min="14050" max="14051" width="7.6640625" style="117" customWidth="1"/>
    <col min="14052" max="14053" width="6" style="117" customWidth="1"/>
    <col min="14054" max="14054" width="8.44140625" style="117" customWidth="1"/>
    <col min="14055" max="14055" width="8.5546875" style="117" customWidth="1"/>
    <col min="14056" max="14056" width="7.77734375" style="117" customWidth="1"/>
    <col min="14057" max="14057" width="10.21875" style="117" customWidth="1"/>
    <col min="14058" max="14058" width="9.44140625" style="117" customWidth="1"/>
    <col min="14059" max="14060" width="9.44140625" style="117" bestFit="1" customWidth="1"/>
    <col min="14061" max="14061" width="9.109375" style="117" customWidth="1"/>
    <col min="14062" max="14064" width="9.44140625" style="117" bestFit="1" customWidth="1"/>
    <col min="14065" max="14068" width="9.44140625" style="117" customWidth="1"/>
    <col min="14069" max="14069" width="10.88671875" style="117" bestFit="1" customWidth="1"/>
    <col min="14070" max="14254" width="9.109375" style="117"/>
    <col min="14255" max="14255" width="6.6640625" style="117" customWidth="1"/>
    <col min="14256" max="14256" width="46.6640625" style="117" customWidth="1"/>
    <col min="14257" max="14257" width="5.6640625" style="117" customWidth="1"/>
    <col min="14258" max="14258" width="9.33203125" style="117" customWidth="1"/>
    <col min="14259" max="14259" width="5.44140625" style="117" customWidth="1"/>
    <col min="14260" max="14260" width="8.88671875" style="117" customWidth="1"/>
    <col min="14261" max="14261" width="7.6640625" style="117" customWidth="1"/>
    <col min="14262" max="14262" width="9.109375" style="117"/>
    <col min="14263" max="14263" width="8.6640625" style="117" customWidth="1"/>
    <col min="14264" max="14264" width="7.5546875" style="117" customWidth="1"/>
    <col min="14265" max="14265" width="7.33203125" style="117" customWidth="1"/>
    <col min="14266" max="14266" width="7.5546875" style="117" customWidth="1"/>
    <col min="14267" max="14268" width="7.44140625" style="117" customWidth="1"/>
    <col min="14269" max="14269" width="7.33203125" style="117" customWidth="1"/>
    <col min="14270" max="14270" width="6.6640625" style="117" customWidth="1"/>
    <col min="14271" max="14271" width="9.109375" style="117" customWidth="1"/>
    <col min="14272" max="14274" width="7.109375" style="117" customWidth="1"/>
    <col min="14275" max="14275" width="8.6640625" style="117" customWidth="1"/>
    <col min="14276" max="14276" width="7.6640625" style="117" customWidth="1"/>
    <col min="14277" max="14277" width="7.44140625" style="117" customWidth="1"/>
    <col min="14278" max="14278" width="8" style="117" customWidth="1"/>
    <col min="14279" max="14279" width="8.88671875" style="117" customWidth="1"/>
    <col min="14280" max="14280" width="8.33203125" style="117" customWidth="1"/>
    <col min="14281" max="14283" width="7.109375" style="117" customWidth="1"/>
    <col min="14284" max="14284" width="9.109375" style="117" customWidth="1"/>
    <col min="14285" max="14289" width="6.44140625" style="117" customWidth="1"/>
    <col min="14290" max="14290" width="7.109375" style="117" customWidth="1"/>
    <col min="14291" max="14293" width="7.21875" style="117" customWidth="1"/>
    <col min="14294" max="14296" width="5.77734375" style="117" customWidth="1"/>
    <col min="14297" max="14297" width="9.6640625" style="117" customWidth="1"/>
    <col min="14298" max="14298" width="7.109375" style="117" customWidth="1"/>
    <col min="14299" max="14299" width="8.6640625" style="117" customWidth="1"/>
    <col min="14300" max="14300" width="7.88671875" style="117" customWidth="1"/>
    <col min="14301" max="14303" width="8.6640625" style="117" customWidth="1"/>
    <col min="14304" max="14304" width="8.88671875" style="117" customWidth="1"/>
    <col min="14305" max="14305" width="9.109375" style="117" customWidth="1"/>
    <col min="14306" max="14307" width="7.6640625" style="117" customWidth="1"/>
    <col min="14308" max="14309" width="6" style="117" customWidth="1"/>
    <col min="14310" max="14310" width="8.44140625" style="117" customWidth="1"/>
    <col min="14311" max="14311" width="8.5546875" style="117" customWidth="1"/>
    <col min="14312" max="14312" width="7.77734375" style="117" customWidth="1"/>
    <col min="14313" max="14313" width="10.21875" style="117" customWidth="1"/>
    <col min="14314" max="14314" width="9.44140625" style="117" customWidth="1"/>
    <col min="14315" max="14316" width="9.44140625" style="117" bestFit="1" customWidth="1"/>
    <col min="14317" max="14317" width="9.109375" style="117" customWidth="1"/>
    <col min="14318" max="14320" width="9.44140625" style="117" bestFit="1" customWidth="1"/>
    <col min="14321" max="14324" width="9.44140625" style="117" customWidth="1"/>
    <col min="14325" max="14325" width="10.88671875" style="117" bestFit="1" customWidth="1"/>
    <col min="14326" max="14510" width="9.109375" style="117"/>
    <col min="14511" max="14511" width="6.6640625" style="117" customWidth="1"/>
    <col min="14512" max="14512" width="46.6640625" style="117" customWidth="1"/>
    <col min="14513" max="14513" width="5.6640625" style="117" customWidth="1"/>
    <col min="14514" max="14514" width="9.33203125" style="117" customWidth="1"/>
    <col min="14515" max="14515" width="5.44140625" style="117" customWidth="1"/>
    <col min="14516" max="14516" width="8.88671875" style="117" customWidth="1"/>
    <col min="14517" max="14517" width="7.6640625" style="117" customWidth="1"/>
    <col min="14518" max="14518" width="9.109375" style="117"/>
    <col min="14519" max="14519" width="8.6640625" style="117" customWidth="1"/>
    <col min="14520" max="14520" width="7.5546875" style="117" customWidth="1"/>
    <col min="14521" max="14521" width="7.33203125" style="117" customWidth="1"/>
    <col min="14522" max="14522" width="7.5546875" style="117" customWidth="1"/>
    <col min="14523" max="14524" width="7.44140625" style="117" customWidth="1"/>
    <col min="14525" max="14525" width="7.33203125" style="117" customWidth="1"/>
    <col min="14526" max="14526" width="6.6640625" style="117" customWidth="1"/>
    <col min="14527" max="14527" width="9.109375" style="117" customWidth="1"/>
    <col min="14528" max="14530" width="7.109375" style="117" customWidth="1"/>
    <col min="14531" max="14531" width="8.6640625" style="117" customWidth="1"/>
    <col min="14532" max="14532" width="7.6640625" style="117" customWidth="1"/>
    <col min="14533" max="14533" width="7.44140625" style="117" customWidth="1"/>
    <col min="14534" max="14534" width="8" style="117" customWidth="1"/>
    <col min="14535" max="14535" width="8.88671875" style="117" customWidth="1"/>
    <col min="14536" max="14536" width="8.33203125" style="117" customWidth="1"/>
    <col min="14537" max="14539" width="7.109375" style="117" customWidth="1"/>
    <col min="14540" max="14540" width="9.109375" style="117" customWidth="1"/>
    <col min="14541" max="14545" width="6.44140625" style="117" customWidth="1"/>
    <col min="14546" max="14546" width="7.109375" style="117" customWidth="1"/>
    <col min="14547" max="14549" width="7.21875" style="117" customWidth="1"/>
    <col min="14550" max="14552" width="5.77734375" style="117" customWidth="1"/>
    <col min="14553" max="14553" width="9.6640625" style="117" customWidth="1"/>
    <col min="14554" max="14554" width="7.109375" style="117" customWidth="1"/>
    <col min="14555" max="14555" width="8.6640625" style="117" customWidth="1"/>
    <col min="14556" max="14556" width="7.88671875" style="117" customWidth="1"/>
    <col min="14557" max="14559" width="8.6640625" style="117" customWidth="1"/>
    <col min="14560" max="14560" width="8.88671875" style="117" customWidth="1"/>
    <col min="14561" max="14561" width="9.109375" style="117" customWidth="1"/>
    <col min="14562" max="14563" width="7.6640625" style="117" customWidth="1"/>
    <col min="14564" max="14565" width="6" style="117" customWidth="1"/>
    <col min="14566" max="14566" width="8.44140625" style="117" customWidth="1"/>
    <col min="14567" max="14567" width="8.5546875" style="117" customWidth="1"/>
    <col min="14568" max="14568" width="7.77734375" style="117" customWidth="1"/>
    <col min="14569" max="14569" width="10.21875" style="117" customWidth="1"/>
    <col min="14570" max="14570" width="9.44140625" style="117" customWidth="1"/>
    <col min="14571" max="14572" width="9.44140625" style="117" bestFit="1" customWidth="1"/>
    <col min="14573" max="14573" width="9.109375" style="117" customWidth="1"/>
    <col min="14574" max="14576" width="9.44140625" style="117" bestFit="1" customWidth="1"/>
    <col min="14577" max="14580" width="9.44140625" style="117" customWidth="1"/>
    <col min="14581" max="14581" width="10.88671875" style="117" bestFit="1" customWidth="1"/>
    <col min="14582" max="14766" width="9.109375" style="117"/>
    <col min="14767" max="14767" width="6.6640625" style="117" customWidth="1"/>
    <col min="14768" max="14768" width="46.6640625" style="117" customWidth="1"/>
    <col min="14769" max="14769" width="5.6640625" style="117" customWidth="1"/>
    <col min="14770" max="14770" width="9.33203125" style="117" customWidth="1"/>
    <col min="14771" max="14771" width="5.44140625" style="117" customWidth="1"/>
    <col min="14772" max="14772" width="8.88671875" style="117" customWidth="1"/>
    <col min="14773" max="14773" width="7.6640625" style="117" customWidth="1"/>
    <col min="14774" max="14774" width="9.109375" style="117"/>
    <col min="14775" max="14775" width="8.6640625" style="117" customWidth="1"/>
    <col min="14776" max="14776" width="7.5546875" style="117" customWidth="1"/>
    <col min="14777" max="14777" width="7.33203125" style="117" customWidth="1"/>
    <col min="14778" max="14778" width="7.5546875" style="117" customWidth="1"/>
    <col min="14779" max="14780" width="7.44140625" style="117" customWidth="1"/>
    <col min="14781" max="14781" width="7.33203125" style="117" customWidth="1"/>
    <col min="14782" max="14782" width="6.6640625" style="117" customWidth="1"/>
    <col min="14783" max="14783" width="9.109375" style="117" customWidth="1"/>
    <col min="14784" max="14786" width="7.109375" style="117" customWidth="1"/>
    <col min="14787" max="14787" width="8.6640625" style="117" customWidth="1"/>
    <col min="14788" max="14788" width="7.6640625" style="117" customWidth="1"/>
    <col min="14789" max="14789" width="7.44140625" style="117" customWidth="1"/>
    <col min="14790" max="14790" width="8" style="117" customWidth="1"/>
    <col min="14791" max="14791" width="8.88671875" style="117" customWidth="1"/>
    <col min="14792" max="14792" width="8.33203125" style="117" customWidth="1"/>
    <col min="14793" max="14795" width="7.109375" style="117" customWidth="1"/>
    <col min="14796" max="14796" width="9.109375" style="117" customWidth="1"/>
    <col min="14797" max="14801" width="6.44140625" style="117" customWidth="1"/>
    <col min="14802" max="14802" width="7.109375" style="117" customWidth="1"/>
    <col min="14803" max="14805" width="7.21875" style="117" customWidth="1"/>
    <col min="14806" max="14808" width="5.77734375" style="117" customWidth="1"/>
    <col min="14809" max="14809" width="9.6640625" style="117" customWidth="1"/>
    <col min="14810" max="14810" width="7.109375" style="117" customWidth="1"/>
    <col min="14811" max="14811" width="8.6640625" style="117" customWidth="1"/>
    <col min="14812" max="14812" width="7.88671875" style="117" customWidth="1"/>
    <col min="14813" max="14815" width="8.6640625" style="117" customWidth="1"/>
    <col min="14816" max="14816" width="8.88671875" style="117" customWidth="1"/>
    <col min="14817" max="14817" width="9.109375" style="117" customWidth="1"/>
    <col min="14818" max="14819" width="7.6640625" style="117" customWidth="1"/>
    <col min="14820" max="14821" width="6" style="117" customWidth="1"/>
    <col min="14822" max="14822" width="8.44140625" style="117" customWidth="1"/>
    <col min="14823" max="14823" width="8.5546875" style="117" customWidth="1"/>
    <col min="14824" max="14824" width="7.77734375" style="117" customWidth="1"/>
    <col min="14825" max="14825" width="10.21875" style="117" customWidth="1"/>
    <col min="14826" max="14826" width="9.44140625" style="117" customWidth="1"/>
    <col min="14827" max="14828" width="9.44140625" style="117" bestFit="1" customWidth="1"/>
    <col min="14829" max="14829" width="9.109375" style="117" customWidth="1"/>
    <col min="14830" max="14832" width="9.44140625" style="117" bestFit="1" customWidth="1"/>
    <col min="14833" max="14836" width="9.44140625" style="117" customWidth="1"/>
    <col min="14837" max="14837" width="10.88671875" style="117" bestFit="1" customWidth="1"/>
    <col min="14838" max="15022" width="9.109375" style="117"/>
    <col min="15023" max="15023" width="6.6640625" style="117" customWidth="1"/>
    <col min="15024" max="15024" width="46.6640625" style="117" customWidth="1"/>
    <col min="15025" max="15025" width="5.6640625" style="117" customWidth="1"/>
    <col min="15026" max="15026" width="9.33203125" style="117" customWidth="1"/>
    <col min="15027" max="15027" width="5.44140625" style="117" customWidth="1"/>
    <col min="15028" max="15028" width="8.88671875" style="117" customWidth="1"/>
    <col min="15029" max="15029" width="7.6640625" style="117" customWidth="1"/>
    <col min="15030" max="15030" width="9.109375" style="117"/>
    <col min="15031" max="15031" width="8.6640625" style="117" customWidth="1"/>
    <col min="15032" max="15032" width="7.5546875" style="117" customWidth="1"/>
    <col min="15033" max="15033" width="7.33203125" style="117" customWidth="1"/>
    <col min="15034" max="15034" width="7.5546875" style="117" customWidth="1"/>
    <col min="15035" max="15036" width="7.44140625" style="117" customWidth="1"/>
    <col min="15037" max="15037" width="7.33203125" style="117" customWidth="1"/>
    <col min="15038" max="15038" width="6.6640625" style="117" customWidth="1"/>
    <col min="15039" max="15039" width="9.109375" style="117" customWidth="1"/>
    <col min="15040" max="15042" width="7.109375" style="117" customWidth="1"/>
    <col min="15043" max="15043" width="8.6640625" style="117" customWidth="1"/>
    <col min="15044" max="15044" width="7.6640625" style="117" customWidth="1"/>
    <col min="15045" max="15045" width="7.44140625" style="117" customWidth="1"/>
    <col min="15046" max="15046" width="8" style="117" customWidth="1"/>
    <col min="15047" max="15047" width="8.88671875" style="117" customWidth="1"/>
    <col min="15048" max="15048" width="8.33203125" style="117" customWidth="1"/>
    <col min="15049" max="15051" width="7.109375" style="117" customWidth="1"/>
    <col min="15052" max="15052" width="9.109375" style="117" customWidth="1"/>
    <col min="15053" max="15057" width="6.44140625" style="117" customWidth="1"/>
    <col min="15058" max="15058" width="7.109375" style="117" customWidth="1"/>
    <col min="15059" max="15061" width="7.21875" style="117" customWidth="1"/>
    <col min="15062" max="15064" width="5.77734375" style="117" customWidth="1"/>
    <col min="15065" max="15065" width="9.6640625" style="117" customWidth="1"/>
    <col min="15066" max="15066" width="7.109375" style="117" customWidth="1"/>
    <col min="15067" max="15067" width="8.6640625" style="117" customWidth="1"/>
    <col min="15068" max="15068" width="7.88671875" style="117" customWidth="1"/>
    <col min="15069" max="15071" width="8.6640625" style="117" customWidth="1"/>
    <col min="15072" max="15072" width="8.88671875" style="117" customWidth="1"/>
    <col min="15073" max="15073" width="9.109375" style="117" customWidth="1"/>
    <col min="15074" max="15075" width="7.6640625" style="117" customWidth="1"/>
    <col min="15076" max="15077" width="6" style="117" customWidth="1"/>
    <col min="15078" max="15078" width="8.44140625" style="117" customWidth="1"/>
    <col min="15079" max="15079" width="8.5546875" style="117" customWidth="1"/>
    <col min="15080" max="15080" width="7.77734375" style="117" customWidth="1"/>
    <col min="15081" max="15081" width="10.21875" style="117" customWidth="1"/>
    <col min="15082" max="15082" width="9.44140625" style="117" customWidth="1"/>
    <col min="15083" max="15084" width="9.44140625" style="117" bestFit="1" customWidth="1"/>
    <col min="15085" max="15085" width="9.109375" style="117" customWidth="1"/>
    <col min="15086" max="15088" width="9.44140625" style="117" bestFit="1" customWidth="1"/>
    <col min="15089" max="15092" width="9.44140625" style="117" customWidth="1"/>
    <col min="15093" max="15093" width="10.88671875" style="117" bestFit="1" customWidth="1"/>
    <col min="15094" max="15278" width="9.109375" style="117"/>
    <col min="15279" max="15279" width="6.6640625" style="117" customWidth="1"/>
    <col min="15280" max="15280" width="46.6640625" style="117" customWidth="1"/>
    <col min="15281" max="15281" width="5.6640625" style="117" customWidth="1"/>
    <col min="15282" max="15282" width="9.33203125" style="117" customWidth="1"/>
    <col min="15283" max="15283" width="5.44140625" style="117" customWidth="1"/>
    <col min="15284" max="15284" width="8.88671875" style="117" customWidth="1"/>
    <col min="15285" max="15285" width="7.6640625" style="117" customWidth="1"/>
    <col min="15286" max="15286" width="9.109375" style="117"/>
    <col min="15287" max="15287" width="8.6640625" style="117" customWidth="1"/>
    <col min="15288" max="15288" width="7.5546875" style="117" customWidth="1"/>
    <col min="15289" max="15289" width="7.33203125" style="117" customWidth="1"/>
    <col min="15290" max="15290" width="7.5546875" style="117" customWidth="1"/>
    <col min="15291" max="15292" width="7.44140625" style="117" customWidth="1"/>
    <col min="15293" max="15293" width="7.33203125" style="117" customWidth="1"/>
    <col min="15294" max="15294" width="6.6640625" style="117" customWidth="1"/>
    <col min="15295" max="15295" width="9.109375" style="117" customWidth="1"/>
    <col min="15296" max="15298" width="7.109375" style="117" customWidth="1"/>
    <col min="15299" max="15299" width="8.6640625" style="117" customWidth="1"/>
    <col min="15300" max="15300" width="7.6640625" style="117" customWidth="1"/>
    <col min="15301" max="15301" width="7.44140625" style="117" customWidth="1"/>
    <col min="15302" max="15302" width="8" style="117" customWidth="1"/>
    <col min="15303" max="15303" width="8.88671875" style="117" customWidth="1"/>
    <col min="15304" max="15304" width="8.33203125" style="117" customWidth="1"/>
    <col min="15305" max="15307" width="7.109375" style="117" customWidth="1"/>
    <col min="15308" max="15308" width="9.109375" style="117" customWidth="1"/>
    <col min="15309" max="15313" width="6.44140625" style="117" customWidth="1"/>
    <col min="15314" max="15314" width="7.109375" style="117" customWidth="1"/>
    <col min="15315" max="15317" width="7.21875" style="117" customWidth="1"/>
    <col min="15318" max="15320" width="5.77734375" style="117" customWidth="1"/>
    <col min="15321" max="15321" width="9.6640625" style="117" customWidth="1"/>
    <col min="15322" max="15322" width="7.109375" style="117" customWidth="1"/>
    <col min="15323" max="15323" width="8.6640625" style="117" customWidth="1"/>
    <col min="15324" max="15324" width="7.88671875" style="117" customWidth="1"/>
    <col min="15325" max="15327" width="8.6640625" style="117" customWidth="1"/>
    <col min="15328" max="15328" width="8.88671875" style="117" customWidth="1"/>
    <col min="15329" max="15329" width="9.109375" style="117" customWidth="1"/>
    <col min="15330" max="15331" width="7.6640625" style="117" customWidth="1"/>
    <col min="15332" max="15333" width="6" style="117" customWidth="1"/>
    <col min="15334" max="15334" width="8.44140625" style="117" customWidth="1"/>
    <col min="15335" max="15335" width="8.5546875" style="117" customWidth="1"/>
    <col min="15336" max="15336" width="7.77734375" style="117" customWidth="1"/>
    <col min="15337" max="15337" width="10.21875" style="117" customWidth="1"/>
    <col min="15338" max="15338" width="9.44140625" style="117" customWidth="1"/>
    <col min="15339" max="15340" width="9.44140625" style="117" bestFit="1" customWidth="1"/>
    <col min="15341" max="15341" width="9.109375" style="117" customWidth="1"/>
    <col min="15342" max="15344" width="9.44140625" style="117" bestFit="1" customWidth="1"/>
    <col min="15345" max="15348" width="9.44140625" style="117" customWidth="1"/>
    <col min="15349" max="15349" width="10.88671875" style="117" bestFit="1" customWidth="1"/>
    <col min="15350" max="15534" width="9.109375" style="117"/>
    <col min="15535" max="15535" width="6.6640625" style="117" customWidth="1"/>
    <col min="15536" max="15536" width="46.6640625" style="117" customWidth="1"/>
    <col min="15537" max="15537" width="5.6640625" style="117" customWidth="1"/>
    <col min="15538" max="15538" width="9.33203125" style="117" customWidth="1"/>
    <col min="15539" max="15539" width="5.44140625" style="117" customWidth="1"/>
    <col min="15540" max="15540" width="8.88671875" style="117" customWidth="1"/>
    <col min="15541" max="15541" width="7.6640625" style="117" customWidth="1"/>
    <col min="15542" max="15542" width="9.109375" style="117"/>
    <col min="15543" max="15543" width="8.6640625" style="117" customWidth="1"/>
    <col min="15544" max="15544" width="7.5546875" style="117" customWidth="1"/>
    <col min="15545" max="15545" width="7.33203125" style="117" customWidth="1"/>
    <col min="15546" max="15546" width="7.5546875" style="117" customWidth="1"/>
    <col min="15547" max="15548" width="7.44140625" style="117" customWidth="1"/>
    <col min="15549" max="15549" width="7.33203125" style="117" customWidth="1"/>
    <col min="15550" max="15550" width="6.6640625" style="117" customWidth="1"/>
    <col min="15551" max="15551" width="9.109375" style="117" customWidth="1"/>
    <col min="15552" max="15554" width="7.109375" style="117" customWidth="1"/>
    <col min="15555" max="15555" width="8.6640625" style="117" customWidth="1"/>
    <col min="15556" max="15556" width="7.6640625" style="117" customWidth="1"/>
    <col min="15557" max="15557" width="7.44140625" style="117" customWidth="1"/>
    <col min="15558" max="15558" width="8" style="117" customWidth="1"/>
    <col min="15559" max="15559" width="8.88671875" style="117" customWidth="1"/>
    <col min="15560" max="15560" width="8.33203125" style="117" customWidth="1"/>
    <col min="15561" max="15563" width="7.109375" style="117" customWidth="1"/>
    <col min="15564" max="15564" width="9.109375" style="117" customWidth="1"/>
    <col min="15565" max="15569" width="6.44140625" style="117" customWidth="1"/>
    <col min="15570" max="15570" width="7.109375" style="117" customWidth="1"/>
    <col min="15571" max="15573" width="7.21875" style="117" customWidth="1"/>
    <col min="15574" max="15576" width="5.77734375" style="117" customWidth="1"/>
    <col min="15577" max="15577" width="9.6640625" style="117" customWidth="1"/>
    <col min="15578" max="15578" width="7.109375" style="117" customWidth="1"/>
    <col min="15579" max="15579" width="8.6640625" style="117" customWidth="1"/>
    <col min="15580" max="15580" width="7.88671875" style="117" customWidth="1"/>
    <col min="15581" max="15583" width="8.6640625" style="117" customWidth="1"/>
    <col min="15584" max="15584" width="8.88671875" style="117" customWidth="1"/>
    <col min="15585" max="15585" width="9.109375" style="117" customWidth="1"/>
    <col min="15586" max="15587" width="7.6640625" style="117" customWidth="1"/>
    <col min="15588" max="15589" width="6" style="117" customWidth="1"/>
    <col min="15590" max="15590" width="8.44140625" style="117" customWidth="1"/>
    <col min="15591" max="15591" width="8.5546875" style="117" customWidth="1"/>
    <col min="15592" max="15592" width="7.77734375" style="117" customWidth="1"/>
    <col min="15593" max="15593" width="10.21875" style="117" customWidth="1"/>
    <col min="15594" max="15594" width="9.44140625" style="117" customWidth="1"/>
    <col min="15595" max="15596" width="9.44140625" style="117" bestFit="1" customWidth="1"/>
    <col min="15597" max="15597" width="9.109375" style="117" customWidth="1"/>
    <col min="15598" max="15600" width="9.44140625" style="117" bestFit="1" customWidth="1"/>
    <col min="15601" max="15604" width="9.44140625" style="117" customWidth="1"/>
    <col min="15605" max="15605" width="10.88671875" style="117" bestFit="1" customWidth="1"/>
    <col min="15606" max="15790" width="9.109375" style="117"/>
    <col min="15791" max="15791" width="6.6640625" style="117" customWidth="1"/>
    <col min="15792" max="15792" width="46.6640625" style="117" customWidth="1"/>
    <col min="15793" max="15793" width="5.6640625" style="117" customWidth="1"/>
    <col min="15794" max="15794" width="9.33203125" style="117" customWidth="1"/>
    <col min="15795" max="15795" width="5.44140625" style="117" customWidth="1"/>
    <col min="15796" max="15796" width="8.88671875" style="117" customWidth="1"/>
    <col min="15797" max="15797" width="7.6640625" style="117" customWidth="1"/>
    <col min="15798" max="15798" width="9.109375" style="117"/>
    <col min="15799" max="15799" width="8.6640625" style="117" customWidth="1"/>
    <col min="15800" max="15800" width="7.5546875" style="117" customWidth="1"/>
    <col min="15801" max="15801" width="7.33203125" style="117" customWidth="1"/>
    <col min="15802" max="15802" width="7.5546875" style="117" customWidth="1"/>
    <col min="15803" max="15804" width="7.44140625" style="117" customWidth="1"/>
    <col min="15805" max="15805" width="7.33203125" style="117" customWidth="1"/>
    <col min="15806" max="15806" width="6.6640625" style="117" customWidth="1"/>
    <col min="15807" max="15807" width="9.109375" style="117" customWidth="1"/>
    <col min="15808" max="15810" width="7.109375" style="117" customWidth="1"/>
    <col min="15811" max="15811" width="8.6640625" style="117" customWidth="1"/>
    <col min="15812" max="15812" width="7.6640625" style="117" customWidth="1"/>
    <col min="15813" max="15813" width="7.44140625" style="117" customWidth="1"/>
    <col min="15814" max="15814" width="8" style="117" customWidth="1"/>
    <col min="15815" max="15815" width="8.88671875" style="117" customWidth="1"/>
    <col min="15816" max="15816" width="8.33203125" style="117" customWidth="1"/>
    <col min="15817" max="15819" width="7.109375" style="117" customWidth="1"/>
    <col min="15820" max="15820" width="9.109375" style="117" customWidth="1"/>
    <col min="15821" max="15825" width="6.44140625" style="117" customWidth="1"/>
    <col min="15826" max="15826" width="7.109375" style="117" customWidth="1"/>
    <col min="15827" max="15829" width="7.21875" style="117" customWidth="1"/>
    <col min="15830" max="15832" width="5.77734375" style="117" customWidth="1"/>
    <col min="15833" max="15833" width="9.6640625" style="117" customWidth="1"/>
    <col min="15834" max="15834" width="7.109375" style="117" customWidth="1"/>
    <col min="15835" max="15835" width="8.6640625" style="117" customWidth="1"/>
    <col min="15836" max="15836" width="7.88671875" style="117" customWidth="1"/>
    <col min="15837" max="15839" width="8.6640625" style="117" customWidth="1"/>
    <col min="15840" max="15840" width="8.88671875" style="117" customWidth="1"/>
    <col min="15841" max="15841" width="9.109375" style="117" customWidth="1"/>
    <col min="15842" max="15843" width="7.6640625" style="117" customWidth="1"/>
    <col min="15844" max="15845" width="6" style="117" customWidth="1"/>
    <col min="15846" max="15846" width="8.44140625" style="117" customWidth="1"/>
    <col min="15847" max="15847" width="8.5546875" style="117" customWidth="1"/>
    <col min="15848" max="15848" width="7.77734375" style="117" customWidth="1"/>
    <col min="15849" max="15849" width="10.21875" style="117" customWidth="1"/>
    <col min="15850" max="15850" width="9.44140625" style="117" customWidth="1"/>
    <col min="15851" max="15852" width="9.44140625" style="117" bestFit="1" customWidth="1"/>
    <col min="15853" max="15853" width="9.109375" style="117" customWidth="1"/>
    <col min="15854" max="15856" width="9.44140625" style="117" bestFit="1" customWidth="1"/>
    <col min="15857" max="15860" width="9.44140625" style="117" customWidth="1"/>
    <col min="15861" max="15861" width="10.88671875" style="117" bestFit="1" customWidth="1"/>
    <col min="15862" max="16046" width="9.109375" style="117"/>
    <col min="16047" max="16047" width="6.6640625" style="117" customWidth="1"/>
    <col min="16048" max="16048" width="46.6640625" style="117" customWidth="1"/>
    <col min="16049" max="16049" width="5.6640625" style="117" customWidth="1"/>
    <col min="16050" max="16050" width="9.33203125" style="117" customWidth="1"/>
    <col min="16051" max="16051" width="5.44140625" style="117" customWidth="1"/>
    <col min="16052" max="16052" width="8.88671875" style="117" customWidth="1"/>
    <col min="16053" max="16053" width="7.6640625" style="117" customWidth="1"/>
    <col min="16054" max="16054" width="9.109375" style="117"/>
    <col min="16055" max="16055" width="8.6640625" style="117" customWidth="1"/>
    <col min="16056" max="16056" width="7.5546875" style="117" customWidth="1"/>
    <col min="16057" max="16057" width="7.33203125" style="117" customWidth="1"/>
    <col min="16058" max="16058" width="7.5546875" style="117" customWidth="1"/>
    <col min="16059" max="16060" width="7.44140625" style="117" customWidth="1"/>
    <col min="16061" max="16061" width="7.33203125" style="117" customWidth="1"/>
    <col min="16062" max="16062" width="6.6640625" style="117" customWidth="1"/>
    <col min="16063" max="16063" width="9.109375" style="117" customWidth="1"/>
    <col min="16064" max="16066" width="7.109375" style="117" customWidth="1"/>
    <col min="16067" max="16067" width="8.6640625" style="117" customWidth="1"/>
    <col min="16068" max="16068" width="7.6640625" style="117" customWidth="1"/>
    <col min="16069" max="16069" width="7.44140625" style="117" customWidth="1"/>
    <col min="16070" max="16070" width="8" style="117" customWidth="1"/>
    <col min="16071" max="16071" width="8.88671875" style="117" customWidth="1"/>
    <col min="16072" max="16072" width="8.33203125" style="117" customWidth="1"/>
    <col min="16073" max="16075" width="7.109375" style="117" customWidth="1"/>
    <col min="16076" max="16076" width="9.109375" style="117" customWidth="1"/>
    <col min="16077" max="16081" width="6.44140625" style="117" customWidth="1"/>
    <col min="16082" max="16082" width="7.109375" style="117" customWidth="1"/>
    <col min="16083" max="16085" width="7.21875" style="117" customWidth="1"/>
    <col min="16086" max="16088" width="5.77734375" style="117" customWidth="1"/>
    <col min="16089" max="16089" width="9.6640625" style="117" customWidth="1"/>
    <col min="16090" max="16090" width="7.109375" style="117" customWidth="1"/>
    <col min="16091" max="16091" width="8.6640625" style="117" customWidth="1"/>
    <col min="16092" max="16092" width="7.88671875" style="117" customWidth="1"/>
    <col min="16093" max="16095" width="8.6640625" style="117" customWidth="1"/>
    <col min="16096" max="16096" width="8.88671875" style="117" customWidth="1"/>
    <col min="16097" max="16097" width="9.109375" style="117" customWidth="1"/>
    <col min="16098" max="16099" width="7.6640625" style="117" customWidth="1"/>
    <col min="16100" max="16101" width="6" style="117" customWidth="1"/>
    <col min="16102" max="16102" width="8.44140625" style="117" customWidth="1"/>
    <col min="16103" max="16103" width="8.5546875" style="117" customWidth="1"/>
    <col min="16104" max="16104" width="7.77734375" style="117" customWidth="1"/>
    <col min="16105" max="16105" width="10.21875" style="117" customWidth="1"/>
    <col min="16106" max="16106" width="9.44140625" style="117" customWidth="1"/>
    <col min="16107" max="16108" width="9.44140625" style="117" bestFit="1" customWidth="1"/>
    <col min="16109" max="16109" width="9.109375" style="117" customWidth="1"/>
    <col min="16110" max="16112" width="9.44140625" style="117" bestFit="1" customWidth="1"/>
    <col min="16113" max="16116" width="9.44140625" style="117" customWidth="1"/>
    <col min="16117" max="16117" width="10.88671875" style="117" bestFit="1" customWidth="1"/>
    <col min="16118" max="16384" width="9.109375" style="117"/>
  </cols>
  <sheetData>
    <row r="1" spans="1:8" x14ac:dyDescent="0.25">
      <c r="A1" s="164" t="s">
        <v>220</v>
      </c>
      <c r="B1" s="116"/>
      <c r="C1" s="116"/>
    </row>
    <row r="2" spans="1:8" ht="21.6" customHeight="1" thickBot="1" x14ac:dyDescent="0.3">
      <c r="B2" s="118"/>
      <c r="C2" s="119"/>
      <c r="D2" s="137"/>
    </row>
    <row r="3" spans="1:8" s="165" customFormat="1" ht="51" customHeight="1" x14ac:dyDescent="0.25">
      <c r="A3" s="241" t="s">
        <v>179</v>
      </c>
      <c r="B3" s="243" t="s">
        <v>180</v>
      </c>
      <c r="C3" s="244" t="s">
        <v>141</v>
      </c>
      <c r="D3" s="238" t="s">
        <v>221</v>
      </c>
      <c r="E3" s="240" t="s">
        <v>218</v>
      </c>
    </row>
    <row r="4" spans="1:8" s="166" customFormat="1" ht="36.6" customHeight="1" x14ac:dyDescent="0.25">
      <c r="A4" s="242"/>
      <c r="B4" s="243"/>
      <c r="C4" s="245"/>
      <c r="D4" s="239"/>
      <c r="E4" s="240"/>
    </row>
    <row r="5" spans="1:8" s="171" customFormat="1" x14ac:dyDescent="0.25">
      <c r="A5" s="167" t="s">
        <v>181</v>
      </c>
      <c r="B5" s="168" t="s">
        <v>182</v>
      </c>
      <c r="C5" s="169"/>
      <c r="D5" s="170">
        <v>13809.698</v>
      </c>
      <c r="E5" s="200">
        <f>E9+E43+E54</f>
        <v>3365.8389999999999</v>
      </c>
    </row>
    <row r="6" spans="1:8" s="171" customFormat="1" ht="13.95" customHeight="1" x14ac:dyDescent="0.25">
      <c r="A6" s="167" t="s">
        <v>183</v>
      </c>
      <c r="B6" s="172" t="s">
        <v>184</v>
      </c>
      <c r="C6" s="173">
        <v>3132</v>
      </c>
      <c r="D6" s="170">
        <v>106.36499999999999</v>
      </c>
      <c r="E6" s="200"/>
    </row>
    <row r="7" spans="1:8" s="116" customFormat="1" ht="27" customHeight="1" x14ac:dyDescent="0.25">
      <c r="A7" s="122"/>
      <c r="B7" s="123" t="s">
        <v>185</v>
      </c>
      <c r="C7" s="121">
        <v>3132</v>
      </c>
      <c r="D7" s="174">
        <v>106.36499999999999</v>
      </c>
      <c r="E7" s="122"/>
    </row>
    <row r="8" spans="1:8" s="171" customFormat="1" ht="15" customHeight="1" x14ac:dyDescent="0.25">
      <c r="A8" s="167" t="s">
        <v>186</v>
      </c>
      <c r="B8" s="175" t="s">
        <v>187</v>
      </c>
      <c r="C8" s="173" t="s">
        <v>188</v>
      </c>
      <c r="D8" s="170">
        <v>13703.332999999999</v>
      </c>
      <c r="E8" s="200"/>
    </row>
    <row r="9" spans="1:8" s="171" customFormat="1" x14ac:dyDescent="0.25">
      <c r="A9" s="167" t="s">
        <v>101</v>
      </c>
      <c r="B9" s="175" t="s">
        <v>189</v>
      </c>
      <c r="C9" s="173" t="s">
        <v>188</v>
      </c>
      <c r="D9" s="170">
        <v>9368.7330000000002</v>
      </c>
      <c r="E9" s="200">
        <f>SUM(E10:E34)</f>
        <v>2480.3090000000002</v>
      </c>
      <c r="F9" s="153">
        <f>D9-E9</f>
        <v>6888.424</v>
      </c>
      <c r="G9" s="152">
        <v>2.359</v>
      </c>
      <c r="H9" s="152">
        <f>ROUND(F9/G9,1)</f>
        <v>2920.1</v>
      </c>
    </row>
    <row r="10" spans="1:8" s="116" customFormat="1" ht="26.4" x14ac:dyDescent="0.25">
      <c r="A10" s="122"/>
      <c r="B10" s="123" t="s">
        <v>222</v>
      </c>
      <c r="C10" s="121" t="s">
        <v>188</v>
      </c>
      <c r="D10" s="174">
        <v>120</v>
      </c>
      <c r="E10" s="122"/>
    </row>
    <row r="11" spans="1:8" s="116" customFormat="1" ht="26.4" x14ac:dyDescent="0.25">
      <c r="A11" s="122"/>
      <c r="B11" s="123" t="s">
        <v>223</v>
      </c>
      <c r="C11" s="121" t="s">
        <v>188</v>
      </c>
      <c r="D11" s="174">
        <v>55</v>
      </c>
      <c r="E11" s="122">
        <v>55</v>
      </c>
    </row>
    <row r="12" spans="1:8" s="116" customFormat="1" ht="39.6" x14ac:dyDescent="0.25">
      <c r="A12" s="122"/>
      <c r="B12" s="125" t="s">
        <v>224</v>
      </c>
      <c r="C12" s="121" t="s">
        <v>188</v>
      </c>
      <c r="D12" s="174">
        <v>594.149</v>
      </c>
      <c r="E12" s="122"/>
    </row>
    <row r="13" spans="1:8" s="177" customFormat="1" ht="25.95" customHeight="1" x14ac:dyDescent="0.25">
      <c r="A13" s="176"/>
      <c r="B13" s="123" t="s">
        <v>225</v>
      </c>
      <c r="C13" s="121" t="s">
        <v>188</v>
      </c>
      <c r="D13" s="174">
        <v>39.966999999999999</v>
      </c>
      <c r="E13" s="122">
        <v>39.966999999999999</v>
      </c>
    </row>
    <row r="14" spans="1:8" s="177" customFormat="1" ht="28.2" customHeight="1" x14ac:dyDescent="0.25">
      <c r="A14" s="176"/>
      <c r="B14" s="123" t="s">
        <v>226</v>
      </c>
      <c r="C14" s="121" t="s">
        <v>188</v>
      </c>
      <c r="D14" s="174">
        <v>58.188000000000002</v>
      </c>
      <c r="E14" s="122">
        <v>58.188000000000002</v>
      </c>
    </row>
    <row r="15" spans="1:8" s="177" customFormat="1" ht="55.95" customHeight="1" x14ac:dyDescent="0.25">
      <c r="A15" s="176"/>
      <c r="B15" s="127" t="s">
        <v>194</v>
      </c>
      <c r="C15" s="121" t="s">
        <v>188</v>
      </c>
      <c r="D15" s="174">
        <v>681.7</v>
      </c>
      <c r="E15" s="122"/>
    </row>
    <row r="16" spans="1:8" s="177" customFormat="1" ht="42.6" customHeight="1" x14ac:dyDescent="0.25">
      <c r="A16" s="176"/>
      <c r="B16" s="127" t="s">
        <v>227</v>
      </c>
      <c r="C16" s="121" t="s">
        <v>188</v>
      </c>
      <c r="D16" s="174">
        <v>662.79</v>
      </c>
      <c r="E16" s="122"/>
    </row>
    <row r="17" spans="1:5" s="177" customFormat="1" ht="41.4" customHeight="1" x14ac:dyDescent="0.25">
      <c r="A17" s="176"/>
      <c r="B17" s="127" t="s">
        <v>228</v>
      </c>
      <c r="C17" s="121" t="s">
        <v>188</v>
      </c>
      <c r="D17" s="174">
        <v>248.73099999999999</v>
      </c>
      <c r="E17" s="122"/>
    </row>
    <row r="18" spans="1:5" s="116" customFormat="1" ht="40.950000000000003" customHeight="1" x14ac:dyDescent="0.25">
      <c r="A18" s="122"/>
      <c r="B18" s="123" t="s">
        <v>190</v>
      </c>
      <c r="C18" s="121" t="s">
        <v>188</v>
      </c>
      <c r="D18" s="174">
        <v>228.816</v>
      </c>
      <c r="E18" s="122">
        <v>228.816</v>
      </c>
    </row>
    <row r="19" spans="1:5" s="116" customFormat="1" ht="26.4" x14ac:dyDescent="0.25">
      <c r="A19" s="122"/>
      <c r="B19" s="123" t="s">
        <v>229</v>
      </c>
      <c r="C19" s="121" t="s">
        <v>188</v>
      </c>
      <c r="D19" s="174">
        <v>96.084000000000003</v>
      </c>
      <c r="E19" s="122"/>
    </row>
    <row r="20" spans="1:5" s="116" customFormat="1" ht="39.6" x14ac:dyDescent="0.25">
      <c r="A20" s="122"/>
      <c r="B20" s="127" t="s">
        <v>230</v>
      </c>
      <c r="C20" s="121" t="s">
        <v>188</v>
      </c>
      <c r="D20" s="174">
        <v>641.12300000000005</v>
      </c>
      <c r="E20" s="122"/>
    </row>
    <row r="21" spans="1:5" s="116" customFormat="1" ht="39.6" x14ac:dyDescent="0.25">
      <c r="A21" s="122"/>
      <c r="B21" s="123" t="s">
        <v>231</v>
      </c>
      <c r="C21" s="121" t="s">
        <v>188</v>
      </c>
      <c r="D21" s="174">
        <v>800.89</v>
      </c>
      <c r="E21" s="122"/>
    </row>
    <row r="22" spans="1:5" s="116" customFormat="1" ht="41.4" customHeight="1" x14ac:dyDescent="0.25">
      <c r="A22" s="122"/>
      <c r="B22" s="123" t="s">
        <v>232</v>
      </c>
      <c r="C22" s="121" t="s">
        <v>188</v>
      </c>
      <c r="D22" s="174">
        <v>891.86900000000003</v>
      </c>
      <c r="E22" s="122"/>
    </row>
    <row r="23" spans="1:5" s="116" customFormat="1" ht="26.4" x14ac:dyDescent="0.25">
      <c r="A23" s="122"/>
      <c r="B23" s="123" t="s">
        <v>233</v>
      </c>
      <c r="C23" s="121" t="s">
        <v>188</v>
      </c>
      <c r="D23" s="174">
        <v>285.43599999999998</v>
      </c>
      <c r="E23" s="122"/>
    </row>
    <row r="24" spans="1:5" s="116" customFormat="1" ht="30.6" customHeight="1" x14ac:dyDescent="0.25">
      <c r="A24" s="122"/>
      <c r="B24" s="125" t="s">
        <v>208</v>
      </c>
      <c r="C24" s="121" t="s">
        <v>188</v>
      </c>
      <c r="D24" s="174">
        <v>237.40100000000001</v>
      </c>
      <c r="E24" s="122">
        <v>237.40100000000001</v>
      </c>
    </row>
    <row r="25" spans="1:5" s="116" customFormat="1" ht="26.4" customHeight="1" x14ac:dyDescent="0.25">
      <c r="A25" s="122"/>
      <c r="B25" s="123" t="s">
        <v>234</v>
      </c>
      <c r="C25" s="121" t="s">
        <v>188</v>
      </c>
      <c r="D25" s="174">
        <v>768.572</v>
      </c>
      <c r="E25" s="122"/>
    </row>
    <row r="26" spans="1:5" s="116" customFormat="1" ht="41.4" customHeight="1" x14ac:dyDescent="0.25">
      <c r="A26" s="122"/>
      <c r="B26" s="124" t="s">
        <v>191</v>
      </c>
      <c r="C26" s="121" t="s">
        <v>188</v>
      </c>
      <c r="D26" s="174">
        <v>413.85900000000004</v>
      </c>
      <c r="E26" s="122"/>
    </row>
    <row r="27" spans="1:5" s="116" customFormat="1" ht="27.6" customHeight="1" x14ac:dyDescent="0.25">
      <c r="A27" s="122"/>
      <c r="B27" s="124" t="s">
        <v>235</v>
      </c>
      <c r="C27" s="121" t="s">
        <v>188</v>
      </c>
      <c r="D27" s="174">
        <v>196.042</v>
      </c>
      <c r="E27" s="122"/>
    </row>
    <row r="28" spans="1:5" s="116" customFormat="1" ht="41.4" customHeight="1" x14ac:dyDescent="0.25">
      <c r="A28" s="122"/>
      <c r="B28" s="125" t="s">
        <v>202</v>
      </c>
      <c r="C28" s="121" t="s">
        <v>188</v>
      </c>
      <c r="D28" s="174">
        <v>371.988</v>
      </c>
      <c r="E28" s="122">
        <v>371.988</v>
      </c>
    </row>
    <row r="29" spans="1:5" s="116" customFormat="1" ht="41.4" customHeight="1" x14ac:dyDescent="0.25">
      <c r="A29" s="122"/>
      <c r="B29" s="126" t="s">
        <v>203</v>
      </c>
      <c r="C29" s="121" t="s">
        <v>188</v>
      </c>
      <c r="D29" s="174">
        <v>169.15</v>
      </c>
      <c r="E29" s="122"/>
    </row>
    <row r="30" spans="1:5" s="116" customFormat="1" ht="41.4" customHeight="1" x14ac:dyDescent="0.25">
      <c r="A30" s="122"/>
      <c r="B30" s="127" t="s">
        <v>204</v>
      </c>
      <c r="C30" s="121" t="s">
        <v>188</v>
      </c>
      <c r="D30" s="174">
        <v>123.075</v>
      </c>
      <c r="E30" s="122"/>
    </row>
    <row r="31" spans="1:5" s="116" customFormat="1" ht="28.2" customHeight="1" x14ac:dyDescent="0.25">
      <c r="A31" s="122"/>
      <c r="B31" s="124" t="s">
        <v>193</v>
      </c>
      <c r="C31" s="121" t="s">
        <v>188</v>
      </c>
      <c r="D31" s="174">
        <v>97.744</v>
      </c>
      <c r="E31" s="122">
        <v>97.744</v>
      </c>
    </row>
    <row r="32" spans="1:5" s="116" customFormat="1" ht="28.95" customHeight="1" x14ac:dyDescent="0.25">
      <c r="A32" s="122"/>
      <c r="B32" s="123" t="s">
        <v>236</v>
      </c>
      <c r="C32" s="121" t="s">
        <v>188</v>
      </c>
      <c r="D32" s="174">
        <v>281.12400000000002</v>
      </c>
      <c r="E32" s="122">
        <v>281.12400000000002</v>
      </c>
    </row>
    <row r="33" spans="1:8" s="116" customFormat="1" ht="28.2" customHeight="1" x14ac:dyDescent="0.25">
      <c r="A33" s="122"/>
      <c r="B33" s="123" t="s">
        <v>237</v>
      </c>
      <c r="C33" s="121" t="s">
        <v>188</v>
      </c>
      <c r="D33" s="174">
        <v>550</v>
      </c>
      <c r="E33" s="122">
        <v>550</v>
      </c>
    </row>
    <row r="34" spans="1:8" s="116" customFormat="1" ht="42" customHeight="1" x14ac:dyDescent="0.25">
      <c r="A34" s="122"/>
      <c r="B34" s="123" t="s">
        <v>238</v>
      </c>
      <c r="C34" s="121" t="s">
        <v>188</v>
      </c>
      <c r="D34" s="174">
        <v>560.08100000000002</v>
      </c>
      <c r="E34" s="122">
        <v>560.08100000000002</v>
      </c>
    </row>
    <row r="35" spans="1:8" s="182" customFormat="1" ht="15" customHeight="1" x14ac:dyDescent="0.25">
      <c r="A35" s="178" t="s">
        <v>239</v>
      </c>
      <c r="B35" s="179"/>
      <c r="C35" s="180"/>
      <c r="D35" s="181"/>
      <c r="E35" s="201"/>
    </row>
    <row r="36" spans="1:8" s="182" customFormat="1" ht="28.2" customHeight="1" x14ac:dyDescent="0.25">
      <c r="A36" s="183" t="s">
        <v>101</v>
      </c>
      <c r="B36" s="184" t="s">
        <v>240</v>
      </c>
      <c r="C36" s="180" t="s">
        <v>188</v>
      </c>
      <c r="D36" s="181">
        <v>0.82399999999999995</v>
      </c>
      <c r="E36" s="201"/>
    </row>
    <row r="37" spans="1:8" s="182" customFormat="1" ht="40.950000000000003" customHeight="1" x14ac:dyDescent="0.25">
      <c r="A37" s="183" t="s">
        <v>101</v>
      </c>
      <c r="B37" s="185" t="s">
        <v>191</v>
      </c>
      <c r="C37" s="180" t="s">
        <v>188</v>
      </c>
      <c r="D37" s="181">
        <v>10.685</v>
      </c>
      <c r="E37" s="201"/>
    </row>
    <row r="38" spans="1:8" s="182" customFormat="1" ht="27.6" customHeight="1" x14ac:dyDescent="0.25">
      <c r="A38" s="183" t="s">
        <v>101</v>
      </c>
      <c r="B38" s="186" t="s">
        <v>192</v>
      </c>
      <c r="C38" s="180" t="s">
        <v>188</v>
      </c>
      <c r="D38" s="181">
        <v>73.522999999999996</v>
      </c>
      <c r="E38" s="201"/>
    </row>
    <row r="39" spans="1:8" s="182" customFormat="1" ht="40.950000000000003" customHeight="1" x14ac:dyDescent="0.25">
      <c r="A39" s="183" t="s">
        <v>101</v>
      </c>
      <c r="B39" s="186" t="s">
        <v>241</v>
      </c>
      <c r="C39" s="180" t="s">
        <v>188</v>
      </c>
      <c r="D39" s="181">
        <v>5.27</v>
      </c>
      <c r="E39" s="201"/>
    </row>
    <row r="40" spans="1:8" s="182" customFormat="1" ht="28.2" customHeight="1" x14ac:dyDescent="0.25">
      <c r="A40" s="183" t="s">
        <v>101</v>
      </c>
      <c r="B40" s="185" t="s">
        <v>193</v>
      </c>
      <c r="C40" s="180" t="s">
        <v>188</v>
      </c>
      <c r="D40" s="181">
        <v>5.2469999999999999</v>
      </c>
      <c r="E40" s="201"/>
    </row>
    <row r="41" spans="1:8" s="182" customFormat="1" ht="40.950000000000003" customHeight="1" x14ac:dyDescent="0.25">
      <c r="A41" s="183" t="s">
        <v>101</v>
      </c>
      <c r="B41" s="187" t="s">
        <v>242</v>
      </c>
      <c r="C41" s="180" t="s">
        <v>188</v>
      </c>
      <c r="D41" s="181">
        <v>0.64300000000000002</v>
      </c>
      <c r="E41" s="201"/>
    </row>
    <row r="42" spans="1:8" s="182" customFormat="1" ht="53.4" customHeight="1" x14ac:dyDescent="0.25">
      <c r="A42" s="183" t="s">
        <v>101</v>
      </c>
      <c r="B42" s="187" t="s">
        <v>194</v>
      </c>
      <c r="C42" s="180" t="s">
        <v>188</v>
      </c>
      <c r="D42" s="181">
        <v>98.762</v>
      </c>
      <c r="E42" s="201"/>
    </row>
    <row r="43" spans="1:8" s="171" customFormat="1" x14ac:dyDescent="0.25">
      <c r="A43" s="167" t="s">
        <v>115</v>
      </c>
      <c r="B43" s="175" t="s">
        <v>195</v>
      </c>
      <c r="C43" s="173" t="s">
        <v>188</v>
      </c>
      <c r="D43" s="170">
        <v>1445.66</v>
      </c>
      <c r="E43" s="200">
        <f>SUM(E44:E48)</f>
        <v>187.37200000000001</v>
      </c>
      <c r="F43" s="153">
        <f>D43-E43</f>
        <v>1258.288</v>
      </c>
      <c r="G43" s="152">
        <v>2.359</v>
      </c>
      <c r="H43" s="152">
        <f>ROUND(F43/G43,1)</f>
        <v>533.4</v>
      </c>
    </row>
    <row r="44" spans="1:8" s="116" customFormat="1" ht="28.2" customHeight="1" x14ac:dyDescent="0.25">
      <c r="A44" s="122"/>
      <c r="B44" s="123" t="s">
        <v>243</v>
      </c>
      <c r="C44" s="121" t="s">
        <v>188</v>
      </c>
      <c r="D44" s="174">
        <v>38.132000000000005</v>
      </c>
      <c r="E44" s="122"/>
    </row>
    <row r="45" spans="1:8" s="116" customFormat="1" ht="26.4" x14ac:dyDescent="0.25">
      <c r="A45" s="122"/>
      <c r="B45" s="123" t="s">
        <v>196</v>
      </c>
      <c r="C45" s="121" t="s">
        <v>188</v>
      </c>
      <c r="D45" s="174">
        <v>237.9</v>
      </c>
      <c r="E45" s="122"/>
    </row>
    <row r="46" spans="1:8" s="116" customFormat="1" ht="26.4" x14ac:dyDescent="0.25">
      <c r="A46" s="122"/>
      <c r="B46" s="125" t="s">
        <v>198</v>
      </c>
      <c r="C46" s="121" t="s">
        <v>188</v>
      </c>
      <c r="D46" s="188">
        <v>891.11300000000006</v>
      </c>
      <c r="E46" s="122"/>
    </row>
    <row r="47" spans="1:8" s="116" customFormat="1" ht="40.200000000000003" customHeight="1" x14ac:dyDescent="0.25">
      <c r="A47" s="122"/>
      <c r="B47" s="123" t="s">
        <v>244</v>
      </c>
      <c r="C47" s="121" t="s">
        <v>188</v>
      </c>
      <c r="D47" s="174">
        <v>187.37200000000001</v>
      </c>
      <c r="E47" s="122">
        <v>187.37200000000001</v>
      </c>
    </row>
    <row r="48" spans="1:8" s="116" customFormat="1" ht="26.4" x14ac:dyDescent="0.25">
      <c r="A48" s="122"/>
      <c r="B48" s="123" t="s">
        <v>197</v>
      </c>
      <c r="C48" s="121" t="s">
        <v>188</v>
      </c>
      <c r="D48" s="174">
        <v>78.599000000000004</v>
      </c>
      <c r="E48" s="122"/>
    </row>
    <row r="49" spans="1:8" s="182" customFormat="1" x14ac:dyDescent="0.25">
      <c r="A49" s="178" t="s">
        <v>239</v>
      </c>
      <c r="B49" s="179"/>
      <c r="C49" s="180"/>
      <c r="D49" s="181"/>
      <c r="E49" s="201"/>
    </row>
    <row r="50" spans="1:8" s="182" customFormat="1" ht="26.4" x14ac:dyDescent="0.25">
      <c r="A50" s="183" t="s">
        <v>115</v>
      </c>
      <c r="B50" s="184" t="s">
        <v>198</v>
      </c>
      <c r="C50" s="180" t="s">
        <v>188</v>
      </c>
      <c r="D50" s="181">
        <v>12.544</v>
      </c>
      <c r="E50" s="201"/>
    </row>
    <row r="51" spans="1:8" s="190" customFormat="1" ht="26.4" x14ac:dyDescent="0.25">
      <c r="A51" s="167" t="s">
        <v>120</v>
      </c>
      <c r="B51" s="189" t="s">
        <v>217</v>
      </c>
      <c r="C51" s="173" t="s">
        <v>188</v>
      </c>
      <c r="D51" s="170">
        <v>154.61000000000001</v>
      </c>
      <c r="E51" s="200"/>
      <c r="F51" s="153">
        <f>D51-E51</f>
        <v>154.61000000000001</v>
      </c>
      <c r="G51" s="152">
        <v>2.359</v>
      </c>
      <c r="H51" s="152">
        <f>ROUND(F51/G51,1)</f>
        <v>65.5</v>
      </c>
    </row>
    <row r="52" spans="1:8" s="116" customFormat="1" ht="26.4" x14ac:dyDescent="0.25">
      <c r="A52" s="157" t="s">
        <v>120</v>
      </c>
      <c r="B52" s="125" t="s">
        <v>245</v>
      </c>
      <c r="C52" s="121" t="s">
        <v>188</v>
      </c>
      <c r="D52" s="188">
        <v>66.11</v>
      </c>
      <c r="E52" s="122"/>
    </row>
    <row r="53" spans="1:8" s="116" customFormat="1" ht="26.4" x14ac:dyDescent="0.25">
      <c r="A53" s="157" t="s">
        <v>120</v>
      </c>
      <c r="B53" s="125" t="s">
        <v>246</v>
      </c>
      <c r="C53" s="121" t="s">
        <v>188</v>
      </c>
      <c r="D53" s="188">
        <v>88.5</v>
      </c>
      <c r="E53" s="122"/>
    </row>
    <row r="54" spans="1:8" s="171" customFormat="1" ht="13.2" customHeight="1" x14ac:dyDescent="0.25">
      <c r="A54" s="167" t="s">
        <v>121</v>
      </c>
      <c r="B54" s="191" t="s">
        <v>199</v>
      </c>
      <c r="C54" s="169"/>
      <c r="D54" s="170">
        <v>2734.33</v>
      </c>
      <c r="E54" s="200">
        <f>SUM(E55:E61)</f>
        <v>698.15800000000002</v>
      </c>
      <c r="F54" s="153">
        <f>D54-E54</f>
        <v>2036.172</v>
      </c>
      <c r="G54" s="152">
        <v>2.359</v>
      </c>
      <c r="H54" s="152">
        <f>ROUND(F54/G54,1)</f>
        <v>863.2</v>
      </c>
    </row>
    <row r="55" spans="1:8" s="177" customFormat="1" ht="40.200000000000003" customHeight="1" x14ac:dyDescent="0.25">
      <c r="A55" s="120"/>
      <c r="B55" s="125" t="s">
        <v>205</v>
      </c>
      <c r="C55" s="121" t="s">
        <v>188</v>
      </c>
      <c r="D55" s="174">
        <v>481.51499999999999</v>
      </c>
      <c r="E55" s="122">
        <v>481.51499999999999</v>
      </c>
    </row>
    <row r="56" spans="1:8" s="177" customFormat="1" ht="40.200000000000003" customHeight="1" x14ac:dyDescent="0.25">
      <c r="A56" s="120"/>
      <c r="B56" s="126" t="s">
        <v>206</v>
      </c>
      <c r="C56" s="121" t="s">
        <v>188</v>
      </c>
      <c r="D56" s="174">
        <v>18.475000000000001</v>
      </c>
      <c r="E56" s="122"/>
    </row>
    <row r="57" spans="1:8" s="177" customFormat="1" ht="40.200000000000003" customHeight="1" x14ac:dyDescent="0.25">
      <c r="A57" s="120"/>
      <c r="B57" s="126" t="s">
        <v>207</v>
      </c>
      <c r="C57" s="121" t="s">
        <v>188</v>
      </c>
      <c r="D57" s="174">
        <v>70.144999999999996</v>
      </c>
      <c r="E57" s="122"/>
    </row>
    <row r="58" spans="1:8" s="177" customFormat="1" ht="40.200000000000003" customHeight="1" x14ac:dyDescent="0.25">
      <c r="A58" s="120"/>
      <c r="B58" s="126" t="s">
        <v>200</v>
      </c>
      <c r="C58" s="121" t="s">
        <v>188</v>
      </c>
      <c r="D58" s="174">
        <v>656.11300000000006</v>
      </c>
      <c r="E58" s="122"/>
    </row>
    <row r="59" spans="1:8" s="177" customFormat="1" ht="40.200000000000003" customHeight="1" x14ac:dyDescent="0.25">
      <c r="A59" s="120"/>
      <c r="B59" s="126" t="s">
        <v>201</v>
      </c>
      <c r="C59" s="121" t="s">
        <v>188</v>
      </c>
      <c r="D59" s="174">
        <v>919.61599999999999</v>
      </c>
      <c r="E59" s="122"/>
    </row>
    <row r="60" spans="1:8" s="116" customFormat="1" ht="27.6" customHeight="1" x14ac:dyDescent="0.25">
      <c r="A60" s="122"/>
      <c r="B60" s="123" t="s">
        <v>247</v>
      </c>
      <c r="C60" s="121" t="s">
        <v>188</v>
      </c>
      <c r="D60" s="174">
        <v>367.78899999999999</v>
      </c>
      <c r="E60" s="122"/>
    </row>
    <row r="61" spans="1:8" s="116" customFormat="1" ht="25.95" customHeight="1" x14ac:dyDescent="0.25">
      <c r="A61" s="122"/>
      <c r="B61" s="123" t="s">
        <v>248</v>
      </c>
      <c r="C61" s="121" t="s">
        <v>188</v>
      </c>
      <c r="D61" s="174">
        <v>216.643</v>
      </c>
      <c r="E61" s="122">
        <v>216.643</v>
      </c>
    </row>
    <row r="62" spans="1:8" s="182" customFormat="1" x14ac:dyDescent="0.25">
      <c r="A62" s="178" t="s">
        <v>239</v>
      </c>
      <c r="B62" s="179"/>
      <c r="C62" s="180"/>
      <c r="D62" s="181"/>
      <c r="E62" s="201"/>
    </row>
    <row r="63" spans="1:8" s="182" customFormat="1" ht="39.6" x14ac:dyDescent="0.25">
      <c r="A63" s="183" t="s">
        <v>121</v>
      </c>
      <c r="B63" s="186" t="s">
        <v>200</v>
      </c>
      <c r="C63" s="180" t="s">
        <v>188</v>
      </c>
      <c r="D63" s="181">
        <v>1.9219999999999999</v>
      </c>
      <c r="E63" s="201"/>
    </row>
    <row r="64" spans="1:8" s="194" customFormat="1" ht="39" customHeight="1" thickBot="1" x14ac:dyDescent="0.3">
      <c r="A64" s="183" t="s">
        <v>121</v>
      </c>
      <c r="B64" s="186" t="s">
        <v>201</v>
      </c>
      <c r="C64" s="180" t="s">
        <v>188</v>
      </c>
      <c r="D64" s="193">
        <v>2.1120000000000001</v>
      </c>
      <c r="E64" s="192"/>
    </row>
    <row r="65" spans="1:4" x14ac:dyDescent="0.25">
      <c r="B65" s="195"/>
      <c r="C65" s="119"/>
    </row>
    <row r="66" spans="1:4" ht="13.2" customHeight="1" x14ac:dyDescent="0.25">
      <c r="B66" s="195"/>
      <c r="C66" s="119"/>
    </row>
    <row r="67" spans="1:4" ht="13.2" customHeight="1" x14ac:dyDescent="0.25">
      <c r="A67" s="196" t="s">
        <v>249</v>
      </c>
      <c r="B67" s="196"/>
      <c r="C67" s="119"/>
    </row>
    <row r="68" spans="1:4" x14ac:dyDescent="0.25">
      <c r="A68" s="196" t="s">
        <v>250</v>
      </c>
      <c r="B68" s="196"/>
      <c r="C68" s="119"/>
    </row>
    <row r="71" spans="1:4" s="197" customFormat="1" x14ac:dyDescent="0.25">
      <c r="B71" s="198"/>
      <c r="C71" s="199"/>
      <c r="D71" s="155"/>
    </row>
    <row r="73" spans="1:4" s="197" customFormat="1" x14ac:dyDescent="0.25">
      <c r="B73" s="198"/>
      <c r="C73" s="199"/>
      <c r="D73" s="155"/>
    </row>
    <row r="75" spans="1:4" s="197" customFormat="1" x14ac:dyDescent="0.25">
      <c r="B75" s="198"/>
      <c r="C75" s="199"/>
      <c r="D75" s="155"/>
    </row>
  </sheetData>
  <mergeCells count="5">
    <mergeCell ref="D3:D4"/>
    <mergeCell ref="E3:E4"/>
    <mergeCell ref="A3:A4"/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мед</vt:lpstr>
      <vt:lpstr>Лист1</vt:lpstr>
      <vt:lpstr>Лист2</vt:lpstr>
      <vt:lpstr>Лист3</vt:lpstr>
      <vt:lpstr>рек</vt:lpstr>
      <vt:lpstr>капрем</vt:lpstr>
      <vt:lpstr>Лист1!Заголовки_для_печати</vt:lpstr>
      <vt:lpstr>Лист3!Заголовки_для_печати</vt:lpstr>
      <vt:lpstr>Лист1!Область_печати</vt:lpstr>
      <vt:lpstr>Лист2!Область_печати</vt:lpstr>
      <vt:lpstr>Лист3!Область_печати</vt:lpstr>
    </vt:vector>
  </TitlesOfParts>
  <Company>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Home</cp:lastModifiedBy>
  <cp:lastPrinted>2015-06-30T12:01:49Z</cp:lastPrinted>
  <dcterms:created xsi:type="dcterms:W3CDTF">2013-03-01T10:25:48Z</dcterms:created>
  <dcterms:modified xsi:type="dcterms:W3CDTF">2015-06-30T12:20:58Z</dcterms:modified>
</cp:coreProperties>
</file>