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едення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definedNames/>
  <calcPr fullCalcOnLoad="1"/>
</workbook>
</file>

<file path=xl/sharedStrings.xml><?xml version="1.0" encoding="utf-8"?>
<sst xmlns="http://schemas.openxmlformats.org/spreadsheetml/2006/main" count="465" uniqueCount="113">
  <si>
    <t>Навчальний заклад</t>
  </si>
  <si>
    <t>Всього по Заводському району</t>
  </si>
  <si>
    <t>Всього по Жовтневому району</t>
  </si>
  <si>
    <t>ДНЗ №32, вул.Ленська, 4-б</t>
  </si>
  <si>
    <t>ДНЗ №94, вул.Ак.Александрова,11-а</t>
  </si>
  <si>
    <t>ДНЗ №101, вул М.Чуйкова,31</t>
  </si>
  <si>
    <t>ДНЗ №151, пр.Дружній,5-а</t>
  </si>
  <si>
    <t>ДНЗ №190, вул.Кремлівська,3-а</t>
  </si>
  <si>
    <t>ДНЗ №192, вул.Леонова,15-б</t>
  </si>
  <si>
    <t>ДНЗ №221, вул.Бородинська,10-а</t>
  </si>
  <si>
    <t>ДНЗ №229, вул.Руставі.8</t>
  </si>
  <si>
    <t>ДНЗ № 247, вул.9 травня,1</t>
  </si>
  <si>
    <t>ДНЗ №267, вул.Кремлівська,71-а</t>
  </si>
  <si>
    <t>ДНЗ №286, вул.Чуйкова,17</t>
  </si>
  <si>
    <t>ДНЗ №297, вул.Руставі,18</t>
  </si>
  <si>
    <t>ЗНВК Еврика, вул.Дудикіна,20</t>
  </si>
  <si>
    <t>Всього по Ленінському району</t>
  </si>
  <si>
    <t>ДНЗ № 118, бул. Гвардійський 147</t>
  </si>
  <si>
    <t>ДНЗ №128, вул. Перемоги 71-б</t>
  </si>
  <si>
    <t>ДНЗ №126 , вул. Патріотична,40а</t>
  </si>
  <si>
    <t>ДНЗ № 145, бул. Центральний 16-а</t>
  </si>
  <si>
    <t>ДНЗ № 161,  бул. Центральний, 15б</t>
  </si>
  <si>
    <t xml:space="preserve">ДНЗ№ 154, бул. Центральний, 8а </t>
  </si>
  <si>
    <t>ДНЗ № 258, вул. Тбіліська, 19</t>
  </si>
  <si>
    <t>ДНЗ № 194, вул. Сталеварів, 29</t>
  </si>
  <si>
    <t>Всього по Орджонікідзевському району</t>
  </si>
  <si>
    <t xml:space="preserve">ДНЗ№269, пр.Радянський 19 </t>
  </si>
  <si>
    <t>ДНЗ№228, вул.Гудименка 17а</t>
  </si>
  <si>
    <t>ДНЗ№240, пр.Ювілейний 24а</t>
  </si>
  <si>
    <t>ДНЗ№272, вул.Задніпровська 46а</t>
  </si>
  <si>
    <t>Запорізька гімназія "Контакт, вул.Патріотична,78А</t>
  </si>
  <si>
    <t>Заклади міськУОіН</t>
  </si>
  <si>
    <t>Всього по міськУоіН</t>
  </si>
  <si>
    <t>тис.грн.</t>
  </si>
  <si>
    <t>Професійна сушильна машина AND 051</t>
  </si>
  <si>
    <t>КТКВ</t>
  </si>
  <si>
    <t>Прально-віджимна машина  МСО 25П</t>
  </si>
  <si>
    <t>Прально-віджимна машина  МСО 10П</t>
  </si>
  <si>
    <t>070201</t>
  </si>
  <si>
    <t>070101</t>
  </si>
  <si>
    <t>Прально-віджемна машина  МСО 25П</t>
  </si>
  <si>
    <t>Прально-віджемна машина  МСО 10П</t>
  </si>
  <si>
    <t>Кількість, шт.</t>
  </si>
  <si>
    <t>Ціна за одиницю, тис.грн.</t>
  </si>
  <si>
    <t>Сума, тис.грн.</t>
  </si>
  <si>
    <t>Всього кількість обладнання, шт.</t>
  </si>
  <si>
    <t>Всього сума, тис.грн.</t>
  </si>
  <si>
    <t>Всього по Комунарському району</t>
  </si>
  <si>
    <t>Всього по Хортицькому району</t>
  </si>
  <si>
    <t>Всього по Шевченківському району</t>
  </si>
  <si>
    <t>Разом по 070101</t>
  </si>
  <si>
    <t>Разом по 070201</t>
  </si>
  <si>
    <t>Разом по 070000</t>
  </si>
  <si>
    <t xml:space="preserve">Всього по 070101 </t>
  </si>
  <si>
    <t xml:space="preserve">Всього по 070201 </t>
  </si>
  <si>
    <t>Всього по 070101</t>
  </si>
  <si>
    <t>Всього по 070201</t>
  </si>
  <si>
    <t>ДНЗ № 14, вул.Кругова,173</t>
  </si>
  <si>
    <t>ДНЗ № 43, вул.Мікояна,18</t>
  </si>
  <si>
    <t>ЗНВК № 63 (Філія № 204), вул.Цитрусова,6а</t>
  </si>
  <si>
    <t>ДНЗ №189, бул.Бельфорский,7-а</t>
  </si>
  <si>
    <t>ЦРД Лазурний, вул.Дніпропетровське шосе,50</t>
  </si>
  <si>
    <t>Дошкільний навчальний заклад комбінованого типу № 9 “Фіалка”</t>
  </si>
  <si>
    <t>ДНЗ № 22, вул. Софіївська, 220-б</t>
  </si>
  <si>
    <t>ЗНВК № 57, вул. Дослідна станція, 3а</t>
  </si>
  <si>
    <t>ЗНВК "Барвінок" (ДНЗ № 208) , вул. Л.Чайкіної, 63-а</t>
  </si>
  <si>
    <t>ДНЗ № 6, вул. Якова Новицького, 4-А</t>
  </si>
  <si>
    <t>ДНЗ № 42, пр.Леніна ,131-а</t>
  </si>
  <si>
    <t>ЗНВК № 111 Філія, вул.Центральна,8б</t>
  </si>
  <si>
    <t>ДНЗ (ясла-садок) № 55 “Калиновий цвіт”</t>
  </si>
  <si>
    <t>ДНЗ № 167, вул. Радіаторна, 31</t>
  </si>
  <si>
    <t>ДНЗ № 179, вул. Тенісна, 5-а</t>
  </si>
  <si>
    <t>ДНЗ (ясла-садок)комбінованого типу № 188 "Червона гвоздика", вул. Космічна, 116-а</t>
  </si>
  <si>
    <t>ЗНВК "Гармония-Плюс", вул. Новгородська, 26а</t>
  </si>
  <si>
    <t>ДНЗ (ясла-садок)  № 66 “Зміна”</t>
  </si>
  <si>
    <t>ДНЗ № 230, вул.Тенісна, 14-б</t>
  </si>
  <si>
    <t>ДНЗ (ясла-садок) № 227 "Лукомор'я", вул. Музична, 2-а</t>
  </si>
  <si>
    <t>ДНЗ (ясла-садок) комбінованого типу № 262 "Олімпієць", вул. Чумаченка, 26-б</t>
  </si>
  <si>
    <t>ДНЗ № 89, вул. Брюллова,8а</t>
  </si>
  <si>
    <t>ДНЗ № 131, вул.Тімірязєва,224а</t>
  </si>
  <si>
    <t>ДНЗ № 273, вул. Республіканська, 49</t>
  </si>
  <si>
    <t>ДНЗ (ясла-садок) № 130 “Казка”</t>
  </si>
  <si>
    <t>ДНЗ (ясла-садок) № 290 "Зайчатка", вул. Новокузнецька, 19-а</t>
  </si>
  <si>
    <t xml:space="preserve">ДНЗ (ясла-садок) комбінованого типу № 293 "Багряні вітрила" </t>
  </si>
  <si>
    <t>ДНЗ № 143,  вул.Памірська,93</t>
  </si>
  <si>
    <t>ДНЗ № 165, вул.К-Карого,27а</t>
  </si>
  <si>
    <t>ДНЗ№107,  вул.Воронезька 30а</t>
  </si>
  <si>
    <t xml:space="preserve">ДНЗ (ясла-садок) комбінованого типу  № 182 “Щасливе дитинство” </t>
  </si>
  <si>
    <t>ДНЗ № 253, вул. Автобусна, 11</t>
  </si>
  <si>
    <t>ДНЗ (ясла-садок) № 295 "Червона калина", вул. Автозаводська, 28-а</t>
  </si>
  <si>
    <t>ДНЗ№287, вул.Хортицьке шосе, 14а</t>
  </si>
  <si>
    <t>ДНЗ № 217, вул.Бочарова,14б</t>
  </si>
  <si>
    <t>ДНЗ № 226, вул.Пархоменка,20б</t>
  </si>
  <si>
    <t>ДНЗ № 270, вул.Чарівна,157г</t>
  </si>
  <si>
    <t>ЗНВК №19, вул. Авраменко,11</t>
  </si>
  <si>
    <t>Жовтневий район</t>
  </si>
  <si>
    <t>Заводський район</t>
  </si>
  <si>
    <t>Комунарський район</t>
  </si>
  <si>
    <t>Ленінський район</t>
  </si>
  <si>
    <t>Орджонікідзевський район</t>
  </si>
  <si>
    <t>Хортицький район</t>
  </si>
  <si>
    <t>Шевченківський район</t>
  </si>
  <si>
    <t>ЗНВК №19, вул.Військбуд,13</t>
  </si>
  <si>
    <t>ЗНВК №19, вул.Мікояна, 6а</t>
  </si>
  <si>
    <t xml:space="preserve">Секретар міської ради </t>
  </si>
  <si>
    <t>Р.О.Таран</t>
  </si>
  <si>
    <t>Додаток                                                                                                                                                                                                                                    до програми заміни технологічного обладнання в харчоблоках та пральнях в загальноосвітніх та дошкільних навчальних закладі міста Запоріжжя                                                                        на 2016-2020 роки</t>
  </si>
  <si>
    <t>Оснащення пралень дошкільних навчальних закладів новим технологічним обладнаням у необхідній кількості для виконання процесу організації прання на 2020 рік</t>
  </si>
  <si>
    <t>Оснащення пралень дошкільних навчальних закладів новим технологічним обладнаням у необхідній кількості для виконання процесу організації прання на 2019 рік</t>
  </si>
  <si>
    <t>Оснащення пралень дошкільних навчальних закладів новим технологічним обладнаням у необхідній кількості для виконання процесу організації прання на 2018 рік</t>
  </si>
  <si>
    <t>Оснащення пралень дошкільних навчальних закладів новим технологічним обладнаням у необхідній кількості для виконання процесу організації прання на 2016 рік</t>
  </si>
  <si>
    <t>Оснащення пралень дошкільних навчальних закладів новим технологічним обладнаням у необхідній кількості для виконання процесу організації прання на 2017 рік</t>
  </si>
  <si>
    <t>Оснащення пралень дошкільних навчальних закладів новим технологічним обладнаням у необхідній кількості для виконання процесу організації прання на 2016-2020 роки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</si>
</sst>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22"/>
      <name val="Times New Roman"/>
      <family val="1"/>
    </font>
    <font>
      <sz val="22"/>
      <name val="Arial"/>
      <family val="0"/>
    </font>
    <font>
      <sz val="18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8">
    <xf numFmtId="0" fontId="0" fillId="0" borderId="0" xfId="0" applyAlignment="1">
      <alignment/>
    </xf>
    <xf numFmtId="196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96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wrapText="1"/>
    </xf>
    <xf numFmtId="196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left" vertical="center" wrapText="1"/>
    </xf>
    <xf numFmtId="196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1" fontId="2" fillId="0" borderId="0" xfId="0" applyNumberFormat="1" applyFont="1" applyFill="1" applyAlignment="1">
      <alignment wrapText="1"/>
    </xf>
    <xf numFmtId="196" fontId="2" fillId="0" borderId="0" xfId="0" applyNumberFormat="1" applyFont="1" applyFill="1" applyAlignment="1">
      <alignment wrapText="1"/>
    </xf>
    <xf numFmtId="1" fontId="3" fillId="0" borderId="11" xfId="0" applyNumberFormat="1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49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96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 wrapText="1"/>
    </xf>
    <xf numFmtId="1" fontId="23" fillId="0" borderId="10" xfId="0" applyNumberFormat="1" applyFont="1" applyFill="1" applyBorder="1" applyAlignment="1">
      <alignment wrapText="1"/>
    </xf>
    <xf numFmtId="196" fontId="23" fillId="0" borderId="10" xfId="0" applyNumberFormat="1" applyFont="1" applyFill="1" applyBorder="1" applyAlignment="1">
      <alignment wrapText="1"/>
    </xf>
    <xf numFmtId="2" fontId="23" fillId="0" borderId="10" xfId="0" applyNumberFormat="1" applyFont="1" applyFill="1" applyBorder="1" applyAlignment="1">
      <alignment wrapText="1"/>
    </xf>
    <xf numFmtId="2" fontId="23" fillId="0" borderId="10" xfId="0" applyNumberFormat="1" applyFont="1" applyFill="1" applyBorder="1" applyAlignment="1">
      <alignment horizontal="left" vertical="center" wrapText="1"/>
    </xf>
    <xf numFmtId="196" fontId="23" fillId="0" borderId="10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vertical="center" wrapText="1"/>
    </xf>
    <xf numFmtId="1" fontId="22" fillId="0" borderId="11" xfId="0" applyNumberFormat="1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96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1" fontId="23" fillId="0" borderId="12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 wrapText="1"/>
    </xf>
    <xf numFmtId="0" fontId="24" fillId="0" borderId="0" xfId="0" applyFont="1" applyAlignment="1">
      <alignment wrapText="1"/>
    </xf>
    <xf numFmtId="196" fontId="4" fillId="0" borderId="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justify"/>
    </xf>
    <xf numFmtId="49" fontId="1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wrapText="1"/>
    </xf>
    <xf numFmtId="196" fontId="1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1" fontId="1" fillId="0" borderId="0" xfId="0" applyNumberFormat="1" applyFont="1" applyFill="1" applyAlignment="1">
      <alignment wrapText="1"/>
    </xf>
    <xf numFmtId="196" fontId="1" fillId="0" borderId="0" xfId="0" applyNumberFormat="1" applyFont="1" applyFill="1" applyAlignment="1">
      <alignment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2" fontId="25" fillId="0" borderId="0" xfId="0" applyNumberFormat="1" applyFont="1" applyFill="1" applyAlignment="1">
      <alignment wrapText="1"/>
    </xf>
    <xf numFmtId="2" fontId="27" fillId="0" borderId="0" xfId="0" applyNumberFormat="1" applyFont="1" applyFill="1" applyAlignment="1">
      <alignment wrapText="1"/>
    </xf>
    <xf numFmtId="49" fontId="28" fillId="0" borderId="0" xfId="0" applyNumberFormat="1" applyFont="1" applyFill="1" applyAlignment="1">
      <alignment horizontal="center" wrapText="1"/>
    </xf>
    <xf numFmtId="2" fontId="28" fillId="0" borderId="0" xfId="0" applyNumberFormat="1" applyFont="1" applyFill="1" applyAlignment="1">
      <alignment wrapText="1"/>
    </xf>
    <xf numFmtId="1" fontId="28" fillId="0" borderId="0" xfId="0" applyNumberFormat="1" applyFont="1" applyFill="1" applyAlignment="1">
      <alignment wrapText="1"/>
    </xf>
    <xf numFmtId="196" fontId="28" fillId="0" borderId="0" xfId="0" applyNumberFormat="1" applyFont="1" applyFill="1" applyAlignment="1">
      <alignment wrapText="1"/>
    </xf>
    <xf numFmtId="0" fontId="28" fillId="0" borderId="0" xfId="0" applyFont="1" applyAlignment="1">
      <alignment horizontal="justify"/>
    </xf>
    <xf numFmtId="0" fontId="26" fillId="0" borderId="0" xfId="0" applyFont="1" applyAlignment="1">
      <alignment/>
    </xf>
    <xf numFmtId="196" fontId="25" fillId="0" borderId="0" xfId="0" applyNumberFormat="1" applyFont="1" applyFill="1" applyAlignment="1">
      <alignment wrapText="1"/>
    </xf>
    <xf numFmtId="49" fontId="1" fillId="0" borderId="1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196" fontId="29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96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wrapText="1"/>
    </xf>
    <xf numFmtId="2" fontId="30" fillId="0" borderId="10" xfId="0" applyNumberFormat="1" applyFont="1" applyFill="1" applyBorder="1" applyAlignment="1">
      <alignment horizontal="center" wrapText="1"/>
    </xf>
    <xf numFmtId="2" fontId="25" fillId="0" borderId="0" xfId="0" applyNumberFormat="1" applyFont="1" applyFill="1" applyAlignment="1">
      <alignment wrapText="1"/>
    </xf>
    <xf numFmtId="0" fontId="26" fillId="0" borderId="0" xfId="0" applyFont="1" applyAlignment="1">
      <alignment wrapText="1"/>
    </xf>
    <xf numFmtId="49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196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wrapText="1"/>
    </xf>
    <xf numFmtId="196" fontId="29" fillId="0" borderId="10" xfId="0" applyNumberFormat="1" applyFont="1" applyFill="1" applyBorder="1" applyAlignment="1">
      <alignment wrapText="1"/>
    </xf>
    <xf numFmtId="2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196" fontId="29" fillId="0" borderId="10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left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196" fontId="30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left" vertical="center" wrapText="1"/>
    </xf>
    <xf numFmtId="196" fontId="30" fillId="0" borderId="10" xfId="0" applyNumberFormat="1" applyFont="1" applyFill="1" applyBorder="1" applyAlignment="1">
      <alignment horizontal="center" vertical="center"/>
    </xf>
    <xf numFmtId="1" fontId="29" fillId="0" borderId="14" xfId="0" applyNumberFormat="1" applyFont="1" applyFill="1" applyBorder="1" applyAlignment="1">
      <alignment horizontal="center" vertical="center" wrapText="1"/>
    </xf>
    <xf numFmtId="1" fontId="29" fillId="0" borderId="15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1" fontId="30" fillId="0" borderId="11" xfId="0" applyNumberFormat="1" applyFont="1" applyFill="1" applyBorder="1" applyAlignment="1">
      <alignment vertical="center" wrapText="1"/>
    </xf>
    <xf numFmtId="1" fontId="30" fillId="0" borderId="12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center" wrapText="1"/>
    </xf>
    <xf numFmtId="0" fontId="31" fillId="0" borderId="0" xfId="0" applyFont="1" applyAlignment="1">
      <alignment/>
    </xf>
    <xf numFmtId="196" fontId="29" fillId="0" borderId="0" xfId="0" applyNumberFormat="1" applyFont="1" applyFill="1" applyAlignment="1">
      <alignment wrapText="1"/>
    </xf>
    <xf numFmtId="2" fontId="29" fillId="0" borderId="0" xfId="0" applyNumberFormat="1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Layout" zoomScale="50" zoomScaleNormal="50" zoomScalePageLayoutView="50" workbookViewId="0" topLeftCell="A73">
      <selection activeCell="Q117" sqref="Q117"/>
    </sheetView>
  </sheetViews>
  <sheetFormatPr defaultColWidth="9.140625" defaultRowHeight="12.75"/>
  <cols>
    <col min="1" max="1" width="13.28125" style="27" customWidth="1"/>
    <col min="2" max="2" width="67.57421875" style="8" customWidth="1"/>
    <col min="3" max="3" width="13.28125" style="28" customWidth="1"/>
    <col min="4" max="5" width="13.28125" style="29" customWidth="1"/>
    <col min="6" max="6" width="13.28125" style="8" customWidth="1"/>
    <col min="7" max="7" width="13.28125" style="29" customWidth="1"/>
    <col min="8" max="9" width="13.28125" style="8" customWidth="1"/>
    <col min="10" max="10" width="13.28125" style="29" customWidth="1"/>
    <col min="11" max="12" width="13.28125" style="8" customWidth="1"/>
    <col min="13" max="13" width="13.28125" style="29" customWidth="1"/>
    <col min="14" max="16384" width="9.140625" style="8" customWidth="1"/>
  </cols>
  <sheetData>
    <row r="1" spans="7:13" ht="156" customHeight="1">
      <c r="G1" s="120" t="s">
        <v>106</v>
      </c>
      <c r="H1" s="121"/>
      <c r="I1" s="121"/>
      <c r="J1" s="121"/>
      <c r="K1" s="121"/>
      <c r="L1" s="121"/>
      <c r="M1" s="121"/>
    </row>
    <row r="2" spans="9:13" ht="20.25" customHeight="1">
      <c r="I2" s="64"/>
      <c r="J2" s="65"/>
      <c r="K2" s="65"/>
      <c r="L2" s="65"/>
      <c r="M2" s="65"/>
    </row>
    <row r="3" spans="1:13" ht="73.5" customHeight="1">
      <c r="A3" s="124" t="s">
        <v>112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6.5" customHeight="1">
      <c r="A4" s="2"/>
      <c r="B4" s="3"/>
      <c r="C4" s="4"/>
      <c r="D4" s="5"/>
      <c r="E4" s="5"/>
      <c r="F4" s="6"/>
      <c r="G4" s="1"/>
      <c r="H4" s="6"/>
      <c r="I4" s="6"/>
      <c r="J4" s="7"/>
      <c r="K4" s="6"/>
      <c r="L4" s="6"/>
      <c r="M4" s="66" t="s">
        <v>33</v>
      </c>
    </row>
    <row r="5" spans="1:13" ht="39" customHeight="1">
      <c r="A5" s="129" t="s">
        <v>35</v>
      </c>
      <c r="B5" s="128" t="s">
        <v>0</v>
      </c>
      <c r="C5" s="128" t="s">
        <v>36</v>
      </c>
      <c r="D5" s="128"/>
      <c r="E5" s="128"/>
      <c r="F5" s="128" t="s">
        <v>37</v>
      </c>
      <c r="G5" s="128"/>
      <c r="H5" s="128"/>
      <c r="I5" s="128" t="s">
        <v>34</v>
      </c>
      <c r="J5" s="128"/>
      <c r="K5" s="128"/>
      <c r="L5" s="127" t="s">
        <v>45</v>
      </c>
      <c r="M5" s="127" t="s">
        <v>46</v>
      </c>
    </row>
    <row r="6" spans="1:13" ht="56.25">
      <c r="A6" s="129"/>
      <c r="B6" s="128"/>
      <c r="C6" s="43" t="s">
        <v>42</v>
      </c>
      <c r="D6" s="44" t="s">
        <v>43</v>
      </c>
      <c r="E6" s="44" t="s">
        <v>44</v>
      </c>
      <c r="F6" s="42" t="s">
        <v>42</v>
      </c>
      <c r="G6" s="44" t="s">
        <v>43</v>
      </c>
      <c r="H6" s="42" t="s">
        <v>44</v>
      </c>
      <c r="I6" s="42" t="s">
        <v>42</v>
      </c>
      <c r="J6" s="44" t="s">
        <v>43</v>
      </c>
      <c r="K6" s="42" t="s">
        <v>44</v>
      </c>
      <c r="L6" s="127"/>
      <c r="M6" s="127"/>
    </row>
    <row r="7" spans="1:13" ht="16.5" customHeight="1">
      <c r="A7" s="45"/>
      <c r="B7" s="46" t="s">
        <v>95</v>
      </c>
      <c r="C7" s="47"/>
      <c r="D7" s="48"/>
      <c r="E7" s="48"/>
      <c r="F7" s="49"/>
      <c r="G7" s="48"/>
      <c r="H7" s="49"/>
      <c r="I7" s="49"/>
      <c r="J7" s="48"/>
      <c r="K7" s="49"/>
      <c r="L7" s="49"/>
      <c r="M7" s="48"/>
    </row>
    <row r="8" spans="1:13" ht="37.5">
      <c r="A8" s="125" t="s">
        <v>39</v>
      </c>
      <c r="B8" s="50" t="s">
        <v>62</v>
      </c>
      <c r="C8" s="43">
        <v>0</v>
      </c>
      <c r="D8" s="51">
        <v>0</v>
      </c>
      <c r="E8" s="44">
        <f>C8*D8</f>
        <v>0</v>
      </c>
      <c r="F8" s="43">
        <v>1</v>
      </c>
      <c r="G8" s="51">
        <v>62.205</v>
      </c>
      <c r="H8" s="44">
        <f>F8*G8</f>
        <v>62.205</v>
      </c>
      <c r="I8" s="43">
        <v>0</v>
      </c>
      <c r="J8" s="51">
        <v>0</v>
      </c>
      <c r="K8" s="44">
        <f>I8*J8</f>
        <v>0</v>
      </c>
      <c r="L8" s="43">
        <f aca="true" t="shared" si="0" ref="L8:L14">C8+F8+I8</f>
        <v>1</v>
      </c>
      <c r="M8" s="51">
        <f aca="true" t="shared" si="1" ref="M8:M14">E8+H8+K8</f>
        <v>62.205</v>
      </c>
    </row>
    <row r="9" spans="1:13" ht="20.25" customHeight="1">
      <c r="A9" s="130"/>
      <c r="B9" s="52" t="s">
        <v>69</v>
      </c>
      <c r="C9" s="43">
        <v>0</v>
      </c>
      <c r="D9" s="44">
        <v>0</v>
      </c>
      <c r="E9" s="44">
        <f>C9*D9</f>
        <v>0</v>
      </c>
      <c r="F9" s="43">
        <v>0</v>
      </c>
      <c r="G9" s="44">
        <v>0</v>
      </c>
      <c r="H9" s="44">
        <f>F9*G9</f>
        <v>0</v>
      </c>
      <c r="I9" s="43">
        <v>1</v>
      </c>
      <c r="J9" s="44">
        <v>39.324</v>
      </c>
      <c r="K9" s="44">
        <f>I9*J9</f>
        <v>39.324</v>
      </c>
      <c r="L9" s="43">
        <f t="shared" si="0"/>
        <v>1</v>
      </c>
      <c r="M9" s="44">
        <f t="shared" si="1"/>
        <v>39.324</v>
      </c>
    </row>
    <row r="10" spans="1:13" ht="19.5" customHeight="1">
      <c r="A10" s="130"/>
      <c r="B10" s="50" t="s">
        <v>74</v>
      </c>
      <c r="C10" s="43">
        <v>0</v>
      </c>
      <c r="D10" s="51">
        <v>0</v>
      </c>
      <c r="E10" s="44">
        <f>C10*D10</f>
        <v>0</v>
      </c>
      <c r="F10" s="43">
        <v>1</v>
      </c>
      <c r="G10" s="51">
        <v>62.205</v>
      </c>
      <c r="H10" s="44">
        <f>F10*G10</f>
        <v>62.205</v>
      </c>
      <c r="I10" s="43">
        <v>0</v>
      </c>
      <c r="J10" s="51">
        <v>0</v>
      </c>
      <c r="K10" s="44">
        <f>I10*J10</f>
        <v>0</v>
      </c>
      <c r="L10" s="43">
        <f t="shared" si="0"/>
        <v>1</v>
      </c>
      <c r="M10" s="44">
        <f t="shared" si="1"/>
        <v>62.205</v>
      </c>
    </row>
    <row r="11" spans="1:13" ht="16.5" customHeight="1">
      <c r="A11" s="130"/>
      <c r="B11" s="50" t="s">
        <v>81</v>
      </c>
      <c r="C11" s="43">
        <v>0</v>
      </c>
      <c r="D11" s="51">
        <v>0</v>
      </c>
      <c r="E11" s="44">
        <f>C11*D11</f>
        <v>0</v>
      </c>
      <c r="F11" s="43">
        <v>1</v>
      </c>
      <c r="G11" s="51">
        <v>62.205</v>
      </c>
      <c r="H11" s="44">
        <f>F11*G11</f>
        <v>62.205</v>
      </c>
      <c r="I11" s="43">
        <v>0</v>
      </c>
      <c r="J11" s="51">
        <v>0</v>
      </c>
      <c r="K11" s="44">
        <f>I11*J11</f>
        <v>0</v>
      </c>
      <c r="L11" s="43">
        <f t="shared" si="0"/>
        <v>1</v>
      </c>
      <c r="M11" s="44">
        <f t="shared" si="1"/>
        <v>62.205</v>
      </c>
    </row>
    <row r="12" spans="1:13" ht="16.5" customHeight="1">
      <c r="A12" s="126"/>
      <c r="B12" s="50" t="s">
        <v>87</v>
      </c>
      <c r="C12" s="43">
        <v>0</v>
      </c>
      <c r="D12" s="51">
        <v>0</v>
      </c>
      <c r="E12" s="44">
        <f>C12*D12</f>
        <v>0</v>
      </c>
      <c r="F12" s="43">
        <v>0</v>
      </c>
      <c r="G12" s="51">
        <v>0</v>
      </c>
      <c r="H12" s="44">
        <f>F12*G12</f>
        <v>0</v>
      </c>
      <c r="I12" s="43">
        <v>1</v>
      </c>
      <c r="J12" s="51">
        <v>39.324</v>
      </c>
      <c r="K12" s="44">
        <f>I12*J12</f>
        <v>39.324</v>
      </c>
      <c r="L12" s="43">
        <f t="shared" si="0"/>
        <v>1</v>
      </c>
      <c r="M12" s="44">
        <f t="shared" si="1"/>
        <v>39.324</v>
      </c>
    </row>
    <row r="13" spans="1:13" ht="16.5" customHeight="1">
      <c r="A13" s="52"/>
      <c r="B13" s="52" t="s">
        <v>53</v>
      </c>
      <c r="C13" s="43">
        <f>SUM(C8:C12)</f>
        <v>0</v>
      </c>
      <c r="D13" s="44"/>
      <c r="E13" s="44">
        <f>SUM(E8:E12)</f>
        <v>0</v>
      </c>
      <c r="F13" s="43">
        <f>SUM(F8:F12)</f>
        <v>3</v>
      </c>
      <c r="G13" s="44"/>
      <c r="H13" s="44">
        <f>SUM(H8:H12)</f>
        <v>186.615</v>
      </c>
      <c r="I13" s="43">
        <f>SUM(I8:I12)</f>
        <v>2</v>
      </c>
      <c r="J13" s="44"/>
      <c r="K13" s="44">
        <f>SUM(K8:K12)</f>
        <v>78.648</v>
      </c>
      <c r="L13" s="43">
        <f t="shared" si="0"/>
        <v>5</v>
      </c>
      <c r="M13" s="44">
        <f t="shared" si="1"/>
        <v>265.26300000000003</v>
      </c>
    </row>
    <row r="14" spans="1:13" s="23" customFormat="1" ht="16.5" customHeight="1">
      <c r="A14" s="53"/>
      <c r="B14" s="53" t="s">
        <v>2</v>
      </c>
      <c r="C14" s="54">
        <f>C13</f>
        <v>0</v>
      </c>
      <c r="D14" s="55"/>
      <c r="E14" s="55">
        <f>E13</f>
        <v>0</v>
      </c>
      <c r="F14" s="54">
        <f>F13</f>
        <v>3</v>
      </c>
      <c r="G14" s="55"/>
      <c r="H14" s="55">
        <f>H13</f>
        <v>186.615</v>
      </c>
      <c r="I14" s="54">
        <f>I13</f>
        <v>2</v>
      </c>
      <c r="J14" s="55"/>
      <c r="K14" s="55">
        <f>K13</f>
        <v>78.648</v>
      </c>
      <c r="L14" s="54">
        <f t="shared" si="0"/>
        <v>5</v>
      </c>
      <c r="M14" s="55">
        <f t="shared" si="1"/>
        <v>265.26300000000003</v>
      </c>
    </row>
    <row r="15" spans="1:13" ht="16.5" customHeight="1">
      <c r="A15" s="41"/>
      <c r="B15" s="56" t="s">
        <v>96</v>
      </c>
      <c r="C15" s="43"/>
      <c r="D15" s="44"/>
      <c r="E15" s="44"/>
      <c r="F15" s="43"/>
      <c r="G15" s="44"/>
      <c r="H15" s="44"/>
      <c r="I15" s="43"/>
      <c r="J15" s="44"/>
      <c r="K15" s="44"/>
      <c r="L15" s="42"/>
      <c r="M15" s="44"/>
    </row>
    <row r="16" spans="1:13" ht="16.5" customHeight="1">
      <c r="A16" s="125" t="s">
        <v>39</v>
      </c>
      <c r="B16" s="50" t="s">
        <v>63</v>
      </c>
      <c r="C16" s="43">
        <v>1</v>
      </c>
      <c r="D16" s="44">
        <v>84.084</v>
      </c>
      <c r="E16" s="44">
        <f aca="true" t="shared" si="2" ref="E16:E21">C16*D16</f>
        <v>84.084</v>
      </c>
      <c r="F16" s="43">
        <v>0</v>
      </c>
      <c r="G16" s="44">
        <v>0</v>
      </c>
      <c r="H16" s="44">
        <f aca="true" t="shared" si="3" ref="H16:H21">F16*G16</f>
        <v>0</v>
      </c>
      <c r="I16" s="43">
        <v>0</v>
      </c>
      <c r="J16" s="44">
        <v>0</v>
      </c>
      <c r="K16" s="44">
        <f aca="true" t="shared" si="4" ref="K16:K21">I16*J16</f>
        <v>0</v>
      </c>
      <c r="L16" s="43">
        <f aca="true" t="shared" si="5" ref="L16:L25">C16+F16+I16</f>
        <v>1</v>
      </c>
      <c r="M16" s="44">
        <f aca="true" t="shared" si="6" ref="M16:M25">E16+H16+K16</f>
        <v>84.084</v>
      </c>
    </row>
    <row r="17" spans="1:13" ht="16.5" customHeight="1">
      <c r="A17" s="130"/>
      <c r="B17" s="50" t="s">
        <v>70</v>
      </c>
      <c r="C17" s="43">
        <v>1</v>
      </c>
      <c r="D17" s="51">
        <v>84.084</v>
      </c>
      <c r="E17" s="44">
        <f t="shared" si="2"/>
        <v>84.084</v>
      </c>
      <c r="F17" s="43">
        <v>0</v>
      </c>
      <c r="G17" s="51">
        <v>0</v>
      </c>
      <c r="H17" s="44">
        <f t="shared" si="3"/>
        <v>0</v>
      </c>
      <c r="I17" s="43">
        <v>0</v>
      </c>
      <c r="J17" s="51">
        <v>0</v>
      </c>
      <c r="K17" s="44">
        <f t="shared" si="4"/>
        <v>0</v>
      </c>
      <c r="L17" s="43">
        <f t="shared" si="5"/>
        <v>1</v>
      </c>
      <c r="M17" s="44">
        <f t="shared" si="6"/>
        <v>84.084</v>
      </c>
    </row>
    <row r="18" spans="1:13" ht="16.5" customHeight="1">
      <c r="A18" s="130"/>
      <c r="B18" s="52" t="s">
        <v>71</v>
      </c>
      <c r="C18" s="43">
        <v>0</v>
      </c>
      <c r="D18" s="44">
        <v>0</v>
      </c>
      <c r="E18" s="44">
        <f t="shared" si="2"/>
        <v>0</v>
      </c>
      <c r="F18" s="43">
        <v>1</v>
      </c>
      <c r="G18" s="44">
        <v>62.205</v>
      </c>
      <c r="H18" s="44">
        <f t="shared" si="3"/>
        <v>62.205</v>
      </c>
      <c r="I18" s="43">
        <v>0</v>
      </c>
      <c r="J18" s="44">
        <v>0</v>
      </c>
      <c r="K18" s="44">
        <f t="shared" si="4"/>
        <v>0</v>
      </c>
      <c r="L18" s="43">
        <f t="shared" si="5"/>
        <v>1</v>
      </c>
      <c r="M18" s="44">
        <f t="shared" si="6"/>
        <v>62.205</v>
      </c>
    </row>
    <row r="19" spans="1:13" ht="18" customHeight="1">
      <c r="A19" s="130"/>
      <c r="B19" s="52" t="s">
        <v>75</v>
      </c>
      <c r="C19" s="43">
        <v>1</v>
      </c>
      <c r="D19" s="44">
        <v>84.084</v>
      </c>
      <c r="E19" s="44">
        <f t="shared" si="2"/>
        <v>84.084</v>
      </c>
      <c r="F19" s="43">
        <v>0</v>
      </c>
      <c r="G19" s="44">
        <v>0</v>
      </c>
      <c r="H19" s="44">
        <f t="shared" si="3"/>
        <v>0</v>
      </c>
      <c r="I19" s="43">
        <v>0</v>
      </c>
      <c r="J19" s="44">
        <v>0</v>
      </c>
      <c r="K19" s="44">
        <f t="shared" si="4"/>
        <v>0</v>
      </c>
      <c r="L19" s="43">
        <f t="shared" si="5"/>
        <v>1</v>
      </c>
      <c r="M19" s="44">
        <f t="shared" si="6"/>
        <v>84.084</v>
      </c>
    </row>
    <row r="20" spans="1:13" ht="28.5" customHeight="1">
      <c r="A20" s="130"/>
      <c r="B20" s="52" t="s">
        <v>80</v>
      </c>
      <c r="C20" s="43">
        <v>1</v>
      </c>
      <c r="D20" s="44">
        <v>84.084</v>
      </c>
      <c r="E20" s="44">
        <f t="shared" si="2"/>
        <v>84.084</v>
      </c>
      <c r="F20" s="43">
        <v>0</v>
      </c>
      <c r="G20" s="44">
        <v>0</v>
      </c>
      <c r="H20" s="44">
        <f t="shared" si="3"/>
        <v>0</v>
      </c>
      <c r="I20" s="43">
        <v>0</v>
      </c>
      <c r="J20" s="44">
        <v>0</v>
      </c>
      <c r="K20" s="44">
        <f t="shared" si="4"/>
        <v>0</v>
      </c>
      <c r="L20" s="43">
        <f t="shared" si="5"/>
        <v>1</v>
      </c>
      <c r="M20" s="44">
        <f t="shared" si="6"/>
        <v>84.084</v>
      </c>
    </row>
    <row r="21" spans="1:13" ht="28.5" customHeight="1">
      <c r="A21" s="126"/>
      <c r="B21" s="52" t="s">
        <v>88</v>
      </c>
      <c r="C21" s="43">
        <v>1</v>
      </c>
      <c r="D21" s="44">
        <v>84.084</v>
      </c>
      <c r="E21" s="44">
        <f t="shared" si="2"/>
        <v>84.084</v>
      </c>
      <c r="F21" s="43">
        <v>0</v>
      </c>
      <c r="G21" s="44">
        <v>0</v>
      </c>
      <c r="H21" s="44">
        <f t="shared" si="3"/>
        <v>0</v>
      </c>
      <c r="I21" s="43">
        <v>0</v>
      </c>
      <c r="J21" s="44">
        <v>0</v>
      </c>
      <c r="K21" s="44">
        <f t="shared" si="4"/>
        <v>0</v>
      </c>
      <c r="L21" s="43">
        <f t="shared" si="5"/>
        <v>1</v>
      </c>
      <c r="M21" s="44">
        <f t="shared" si="6"/>
        <v>84.084</v>
      </c>
    </row>
    <row r="22" spans="1:13" ht="16.5" customHeight="1">
      <c r="A22" s="52"/>
      <c r="B22" s="52" t="s">
        <v>53</v>
      </c>
      <c r="C22" s="43">
        <f>SUM(C16:C21)</f>
        <v>5</v>
      </c>
      <c r="D22" s="44"/>
      <c r="E22" s="44">
        <f>SUM(E16:E21)</f>
        <v>420.42</v>
      </c>
      <c r="F22" s="43">
        <f>SUM(F16:F21)</f>
        <v>1</v>
      </c>
      <c r="G22" s="44"/>
      <c r="H22" s="44">
        <f>SUM(H16:H21)</f>
        <v>62.205</v>
      </c>
      <c r="I22" s="43">
        <f>SUM(I16:I21)</f>
        <v>0</v>
      </c>
      <c r="J22" s="44"/>
      <c r="K22" s="44">
        <f>SUM(K16:K21)</f>
        <v>0</v>
      </c>
      <c r="L22" s="43">
        <f t="shared" si="5"/>
        <v>6</v>
      </c>
      <c r="M22" s="44">
        <f t="shared" si="6"/>
        <v>482.625</v>
      </c>
    </row>
    <row r="23" spans="1:13" ht="19.5" customHeight="1">
      <c r="A23" s="41" t="s">
        <v>38</v>
      </c>
      <c r="B23" s="50" t="s">
        <v>65</v>
      </c>
      <c r="C23" s="43">
        <v>1</v>
      </c>
      <c r="D23" s="51">
        <v>84.084</v>
      </c>
      <c r="E23" s="44">
        <f>C23*D23</f>
        <v>84.084</v>
      </c>
      <c r="F23" s="43">
        <v>0</v>
      </c>
      <c r="G23" s="51">
        <v>0</v>
      </c>
      <c r="H23" s="44">
        <f>F23*G23</f>
        <v>0</v>
      </c>
      <c r="I23" s="43">
        <v>0</v>
      </c>
      <c r="J23" s="51">
        <v>0</v>
      </c>
      <c r="K23" s="44">
        <f>I23*J23</f>
        <v>0</v>
      </c>
      <c r="L23" s="43">
        <f t="shared" si="5"/>
        <v>1</v>
      </c>
      <c r="M23" s="51">
        <f t="shared" si="6"/>
        <v>84.084</v>
      </c>
    </row>
    <row r="24" spans="1:13" ht="16.5" customHeight="1">
      <c r="A24" s="52"/>
      <c r="B24" s="52" t="s">
        <v>54</v>
      </c>
      <c r="C24" s="43">
        <f>C23</f>
        <v>1</v>
      </c>
      <c r="D24" s="44"/>
      <c r="E24" s="44">
        <f>E23</f>
        <v>84.084</v>
      </c>
      <c r="F24" s="43">
        <f>F23</f>
        <v>0</v>
      </c>
      <c r="G24" s="44">
        <v>0</v>
      </c>
      <c r="H24" s="44">
        <f>H23</f>
        <v>0</v>
      </c>
      <c r="I24" s="43">
        <f>I23</f>
        <v>0</v>
      </c>
      <c r="J24" s="44">
        <v>0</v>
      </c>
      <c r="K24" s="44">
        <f>K23</f>
        <v>0</v>
      </c>
      <c r="L24" s="43">
        <f t="shared" si="5"/>
        <v>1</v>
      </c>
      <c r="M24" s="44">
        <f t="shared" si="6"/>
        <v>84.084</v>
      </c>
    </row>
    <row r="25" spans="1:13" s="23" customFormat="1" ht="16.5" customHeight="1">
      <c r="A25" s="53"/>
      <c r="B25" s="53" t="s">
        <v>1</v>
      </c>
      <c r="C25" s="54">
        <f>C22+C24</f>
        <v>6</v>
      </c>
      <c r="D25" s="55"/>
      <c r="E25" s="55">
        <f>E22+E24</f>
        <v>504.504</v>
      </c>
      <c r="F25" s="54">
        <f>F22+F24</f>
        <v>1</v>
      </c>
      <c r="G25" s="55"/>
      <c r="H25" s="55">
        <f>H22+H24</f>
        <v>62.205</v>
      </c>
      <c r="I25" s="54">
        <f>I22+I24</f>
        <v>0</v>
      </c>
      <c r="J25" s="55"/>
      <c r="K25" s="55">
        <f>K22+K24</f>
        <v>0</v>
      </c>
      <c r="L25" s="54">
        <f t="shared" si="5"/>
        <v>7</v>
      </c>
      <c r="M25" s="55">
        <f t="shared" si="6"/>
        <v>566.7090000000001</v>
      </c>
    </row>
    <row r="26" spans="1:13" ht="16.5" customHeight="1">
      <c r="A26" s="41"/>
      <c r="B26" s="56" t="s">
        <v>97</v>
      </c>
      <c r="C26" s="43"/>
      <c r="D26" s="44"/>
      <c r="E26" s="44"/>
      <c r="F26" s="43"/>
      <c r="G26" s="44"/>
      <c r="H26" s="44"/>
      <c r="I26" s="43"/>
      <c r="J26" s="44"/>
      <c r="K26" s="44"/>
      <c r="L26" s="42"/>
      <c r="M26" s="44"/>
    </row>
    <row r="27" spans="1:13" ht="37.5">
      <c r="A27" s="125" t="s">
        <v>39</v>
      </c>
      <c r="B27" s="50" t="s">
        <v>72</v>
      </c>
      <c r="C27" s="43">
        <v>0</v>
      </c>
      <c r="D27" s="44">
        <v>0</v>
      </c>
      <c r="E27" s="44">
        <f aca="true" t="shared" si="7" ref="E27:E32">C27*D27</f>
        <v>0</v>
      </c>
      <c r="F27" s="43">
        <v>1</v>
      </c>
      <c r="G27" s="44">
        <v>62.205</v>
      </c>
      <c r="H27" s="44">
        <f aca="true" t="shared" si="8" ref="H27:H32">F27*G27</f>
        <v>62.205</v>
      </c>
      <c r="I27" s="43">
        <v>1</v>
      </c>
      <c r="J27" s="44">
        <v>39.324</v>
      </c>
      <c r="K27" s="44">
        <f aca="true" t="shared" si="9" ref="K27:K32">I27*J27</f>
        <v>39.324</v>
      </c>
      <c r="L27" s="43">
        <f aca="true" t="shared" si="10" ref="L27:L36">C27+F27+I27</f>
        <v>2</v>
      </c>
      <c r="M27" s="44">
        <f aca="true" t="shared" si="11" ref="M27:M36">E27+H27+K27</f>
        <v>101.529</v>
      </c>
    </row>
    <row r="28" spans="1:13" ht="37.5">
      <c r="A28" s="130"/>
      <c r="B28" s="57" t="s">
        <v>76</v>
      </c>
      <c r="C28" s="43">
        <v>0</v>
      </c>
      <c r="D28" s="44">
        <v>0</v>
      </c>
      <c r="E28" s="44">
        <f t="shared" si="7"/>
        <v>0</v>
      </c>
      <c r="F28" s="43">
        <v>1</v>
      </c>
      <c r="G28" s="44">
        <v>62.205</v>
      </c>
      <c r="H28" s="44">
        <f t="shared" si="8"/>
        <v>62.205</v>
      </c>
      <c r="I28" s="43">
        <v>0</v>
      </c>
      <c r="J28" s="44">
        <v>0</v>
      </c>
      <c r="K28" s="44">
        <f t="shared" si="9"/>
        <v>0</v>
      </c>
      <c r="L28" s="43">
        <f t="shared" si="10"/>
        <v>1</v>
      </c>
      <c r="M28" s="44">
        <f t="shared" si="11"/>
        <v>62.205</v>
      </c>
    </row>
    <row r="29" spans="1:13" ht="37.5">
      <c r="A29" s="130"/>
      <c r="B29" s="50" t="s">
        <v>77</v>
      </c>
      <c r="C29" s="43">
        <v>0</v>
      </c>
      <c r="D29" s="44">
        <v>0</v>
      </c>
      <c r="E29" s="44">
        <f t="shared" si="7"/>
        <v>0</v>
      </c>
      <c r="F29" s="43">
        <v>1</v>
      </c>
      <c r="G29" s="44">
        <v>62.205</v>
      </c>
      <c r="H29" s="44">
        <f t="shared" si="8"/>
        <v>62.205</v>
      </c>
      <c r="I29" s="43">
        <v>0</v>
      </c>
      <c r="J29" s="44">
        <v>0</v>
      </c>
      <c r="K29" s="44">
        <f t="shared" si="9"/>
        <v>0</v>
      </c>
      <c r="L29" s="43">
        <f t="shared" si="10"/>
        <v>1</v>
      </c>
      <c r="M29" s="44">
        <f t="shared" si="11"/>
        <v>62.205</v>
      </c>
    </row>
    <row r="30" spans="1:13" ht="16.5" customHeight="1">
      <c r="A30" s="130"/>
      <c r="B30" s="57" t="s">
        <v>82</v>
      </c>
      <c r="C30" s="43">
        <v>0</v>
      </c>
      <c r="D30" s="44">
        <v>0</v>
      </c>
      <c r="E30" s="44">
        <f t="shared" si="7"/>
        <v>0</v>
      </c>
      <c r="F30" s="43">
        <v>1</v>
      </c>
      <c r="G30" s="44">
        <v>62.205</v>
      </c>
      <c r="H30" s="44">
        <f t="shared" si="8"/>
        <v>62.205</v>
      </c>
      <c r="I30" s="43">
        <v>0</v>
      </c>
      <c r="J30" s="44">
        <v>0</v>
      </c>
      <c r="K30" s="44">
        <f t="shared" si="9"/>
        <v>0</v>
      </c>
      <c r="L30" s="43">
        <f t="shared" si="10"/>
        <v>1</v>
      </c>
      <c r="M30" s="44">
        <f t="shared" si="11"/>
        <v>62.205</v>
      </c>
    </row>
    <row r="31" spans="1:13" ht="40.5" customHeight="1">
      <c r="A31" s="130"/>
      <c r="B31" s="50" t="s">
        <v>83</v>
      </c>
      <c r="C31" s="43">
        <v>0</v>
      </c>
      <c r="D31" s="44">
        <v>0</v>
      </c>
      <c r="E31" s="44">
        <f t="shared" si="7"/>
        <v>0</v>
      </c>
      <c r="F31" s="43">
        <v>1</v>
      </c>
      <c r="G31" s="44">
        <v>62.205</v>
      </c>
      <c r="H31" s="44">
        <f t="shared" si="8"/>
        <v>62.205</v>
      </c>
      <c r="I31" s="43">
        <v>1</v>
      </c>
      <c r="J31" s="44">
        <v>39.324</v>
      </c>
      <c r="K31" s="44">
        <f t="shared" si="9"/>
        <v>39.324</v>
      </c>
      <c r="L31" s="43">
        <f t="shared" si="10"/>
        <v>2</v>
      </c>
      <c r="M31" s="44">
        <f t="shared" si="11"/>
        <v>101.529</v>
      </c>
    </row>
    <row r="32" spans="1:13" ht="16.5" customHeight="1">
      <c r="A32" s="126"/>
      <c r="B32" s="57" t="s">
        <v>89</v>
      </c>
      <c r="C32" s="43">
        <v>0</v>
      </c>
      <c r="D32" s="44">
        <v>0</v>
      </c>
      <c r="E32" s="44">
        <f t="shared" si="7"/>
        <v>0</v>
      </c>
      <c r="F32" s="43">
        <v>0</v>
      </c>
      <c r="G32" s="44">
        <v>0</v>
      </c>
      <c r="H32" s="44">
        <f t="shared" si="8"/>
        <v>0</v>
      </c>
      <c r="I32" s="43">
        <v>1</v>
      </c>
      <c r="J32" s="44">
        <v>39.324</v>
      </c>
      <c r="K32" s="44">
        <f t="shared" si="9"/>
        <v>39.324</v>
      </c>
      <c r="L32" s="43">
        <f t="shared" si="10"/>
        <v>1</v>
      </c>
      <c r="M32" s="44">
        <f t="shared" si="11"/>
        <v>39.324</v>
      </c>
    </row>
    <row r="33" spans="1:13" ht="18" customHeight="1">
      <c r="A33" s="41"/>
      <c r="B33" s="58" t="s">
        <v>55</v>
      </c>
      <c r="C33" s="43">
        <f>SUM(C27:C32)</f>
        <v>0</v>
      </c>
      <c r="D33" s="51"/>
      <c r="E33" s="44">
        <f>SUM(E27:E32)</f>
        <v>0</v>
      </c>
      <c r="F33" s="43">
        <f>SUM(F27:F32)</f>
        <v>5</v>
      </c>
      <c r="G33" s="51"/>
      <c r="H33" s="44">
        <f>SUM(H27:H32)</f>
        <v>311.025</v>
      </c>
      <c r="I33" s="43">
        <f>SUM(I27:I32)</f>
        <v>3</v>
      </c>
      <c r="J33" s="51"/>
      <c r="K33" s="44">
        <f>SUM(K27:K32)</f>
        <v>117.972</v>
      </c>
      <c r="L33" s="43">
        <f t="shared" si="10"/>
        <v>8</v>
      </c>
      <c r="M33" s="44">
        <f t="shared" si="11"/>
        <v>428.99699999999996</v>
      </c>
    </row>
    <row r="34" spans="1:13" ht="21" customHeight="1">
      <c r="A34" s="41" t="s">
        <v>38</v>
      </c>
      <c r="B34" s="50" t="s">
        <v>64</v>
      </c>
      <c r="C34" s="43">
        <v>0</v>
      </c>
      <c r="D34" s="51">
        <v>0</v>
      </c>
      <c r="E34" s="44">
        <f>C34*D34</f>
        <v>0</v>
      </c>
      <c r="F34" s="43">
        <v>1</v>
      </c>
      <c r="G34" s="51">
        <v>62.205</v>
      </c>
      <c r="H34" s="44">
        <f>F34*G34</f>
        <v>62.205</v>
      </c>
      <c r="I34" s="43">
        <v>1</v>
      </c>
      <c r="J34" s="51">
        <v>39.324</v>
      </c>
      <c r="K34" s="44">
        <f>I34*J34</f>
        <v>39.324</v>
      </c>
      <c r="L34" s="43">
        <f t="shared" si="10"/>
        <v>2</v>
      </c>
      <c r="M34" s="44">
        <f t="shared" si="11"/>
        <v>101.529</v>
      </c>
    </row>
    <row r="35" spans="1:13" ht="16.5" customHeight="1">
      <c r="A35" s="52"/>
      <c r="B35" s="52" t="s">
        <v>54</v>
      </c>
      <c r="C35" s="43">
        <f>C34</f>
        <v>0</v>
      </c>
      <c r="D35" s="44">
        <v>0</v>
      </c>
      <c r="E35" s="44">
        <f>E34</f>
        <v>0</v>
      </c>
      <c r="F35" s="43">
        <f>F34</f>
        <v>1</v>
      </c>
      <c r="G35" s="44"/>
      <c r="H35" s="44">
        <f>H34</f>
        <v>62.205</v>
      </c>
      <c r="I35" s="43">
        <f>I34</f>
        <v>1</v>
      </c>
      <c r="J35" s="44"/>
      <c r="K35" s="44">
        <f>K34</f>
        <v>39.324</v>
      </c>
      <c r="L35" s="43">
        <f t="shared" si="10"/>
        <v>2</v>
      </c>
      <c r="M35" s="44">
        <f t="shared" si="11"/>
        <v>101.529</v>
      </c>
    </row>
    <row r="36" spans="1:13" s="23" customFormat="1" ht="16.5" customHeight="1">
      <c r="A36" s="53"/>
      <c r="B36" s="53" t="s">
        <v>47</v>
      </c>
      <c r="C36" s="54">
        <f>C33+C35</f>
        <v>0</v>
      </c>
      <c r="D36" s="55"/>
      <c r="E36" s="55">
        <f>E33+E35</f>
        <v>0</v>
      </c>
      <c r="F36" s="54">
        <f>F33+F35</f>
        <v>6</v>
      </c>
      <c r="G36" s="55"/>
      <c r="H36" s="55">
        <f>H33+H35</f>
        <v>373.22999999999996</v>
      </c>
      <c r="I36" s="54">
        <f>I33+I35</f>
        <v>4</v>
      </c>
      <c r="J36" s="55"/>
      <c r="K36" s="55">
        <f>K33+K35</f>
        <v>157.296</v>
      </c>
      <c r="L36" s="54">
        <f t="shared" si="10"/>
        <v>10</v>
      </c>
      <c r="M36" s="55">
        <f t="shared" si="11"/>
        <v>530.526</v>
      </c>
    </row>
    <row r="37" spans="1:13" ht="16.5" customHeight="1">
      <c r="A37" s="41"/>
      <c r="B37" s="56" t="s">
        <v>98</v>
      </c>
      <c r="C37" s="43"/>
      <c r="D37" s="44"/>
      <c r="E37" s="44"/>
      <c r="F37" s="43"/>
      <c r="G37" s="44"/>
      <c r="H37" s="44"/>
      <c r="I37" s="43"/>
      <c r="J37" s="44"/>
      <c r="K37" s="44"/>
      <c r="L37" s="42"/>
      <c r="M37" s="44"/>
    </row>
    <row r="38" spans="1:13" ht="16.5" customHeight="1">
      <c r="A38" s="125" t="s">
        <v>39</v>
      </c>
      <c r="B38" s="50" t="s">
        <v>3</v>
      </c>
      <c r="C38" s="43">
        <v>0</v>
      </c>
      <c r="D38" s="51">
        <v>0</v>
      </c>
      <c r="E38" s="44">
        <f aca="true" t="shared" si="12" ref="E38:E51">C38*D38</f>
        <v>0</v>
      </c>
      <c r="F38" s="43">
        <v>1</v>
      </c>
      <c r="G38" s="51">
        <v>62.205</v>
      </c>
      <c r="H38" s="44">
        <f aca="true" t="shared" si="13" ref="H38:H51">F38*G38</f>
        <v>62.205</v>
      </c>
      <c r="I38" s="43">
        <v>0</v>
      </c>
      <c r="J38" s="51">
        <v>0</v>
      </c>
      <c r="K38" s="44">
        <f aca="true" t="shared" si="14" ref="K38:K51">I38*J38</f>
        <v>0</v>
      </c>
      <c r="L38" s="43">
        <f aca="true" t="shared" si="15" ref="L38:L43">C38+F38+I38</f>
        <v>1</v>
      </c>
      <c r="M38" s="44">
        <f aca="true" t="shared" si="16" ref="M38:M43">E38+H38+K38</f>
        <v>62.205</v>
      </c>
    </row>
    <row r="39" spans="1:13" ht="16.5" customHeight="1">
      <c r="A39" s="130"/>
      <c r="B39" s="50" t="s">
        <v>4</v>
      </c>
      <c r="C39" s="43">
        <v>0</v>
      </c>
      <c r="D39" s="51">
        <v>0</v>
      </c>
      <c r="E39" s="44">
        <f t="shared" si="12"/>
        <v>0</v>
      </c>
      <c r="F39" s="43">
        <v>1</v>
      </c>
      <c r="G39" s="51">
        <v>62.205</v>
      </c>
      <c r="H39" s="44">
        <f t="shared" si="13"/>
        <v>62.205</v>
      </c>
      <c r="I39" s="43">
        <v>0</v>
      </c>
      <c r="J39" s="51">
        <v>0</v>
      </c>
      <c r="K39" s="44">
        <f t="shared" si="14"/>
        <v>0</v>
      </c>
      <c r="L39" s="43">
        <f t="shared" si="15"/>
        <v>1</v>
      </c>
      <c r="M39" s="44">
        <f t="shared" si="16"/>
        <v>62.205</v>
      </c>
    </row>
    <row r="40" spans="1:13" ht="16.5" customHeight="1">
      <c r="A40" s="130"/>
      <c r="B40" s="50" t="s">
        <v>5</v>
      </c>
      <c r="C40" s="43">
        <v>1</v>
      </c>
      <c r="D40" s="44">
        <v>84.084</v>
      </c>
      <c r="E40" s="44">
        <f t="shared" si="12"/>
        <v>84.084</v>
      </c>
      <c r="F40" s="43">
        <v>0</v>
      </c>
      <c r="G40" s="44">
        <v>0</v>
      </c>
      <c r="H40" s="44">
        <f t="shared" si="13"/>
        <v>0</v>
      </c>
      <c r="I40" s="43">
        <v>1</v>
      </c>
      <c r="J40" s="44">
        <v>39.324</v>
      </c>
      <c r="K40" s="44">
        <f t="shared" si="14"/>
        <v>39.324</v>
      </c>
      <c r="L40" s="43">
        <f t="shared" si="15"/>
        <v>2</v>
      </c>
      <c r="M40" s="44">
        <f t="shared" si="16"/>
        <v>123.408</v>
      </c>
    </row>
    <row r="41" spans="1:13" ht="16.5" customHeight="1">
      <c r="A41" s="130"/>
      <c r="B41" s="50" t="s">
        <v>6</v>
      </c>
      <c r="C41" s="43">
        <v>0</v>
      </c>
      <c r="D41" s="51">
        <v>0</v>
      </c>
      <c r="E41" s="44">
        <f t="shared" si="12"/>
        <v>0</v>
      </c>
      <c r="F41" s="43">
        <v>0</v>
      </c>
      <c r="G41" s="51">
        <v>0</v>
      </c>
      <c r="H41" s="44">
        <f t="shared" si="13"/>
        <v>0</v>
      </c>
      <c r="I41" s="43">
        <v>1</v>
      </c>
      <c r="J41" s="51">
        <v>39.324</v>
      </c>
      <c r="K41" s="44">
        <f t="shared" si="14"/>
        <v>39.324</v>
      </c>
      <c r="L41" s="43">
        <f t="shared" si="15"/>
        <v>1</v>
      </c>
      <c r="M41" s="44">
        <f t="shared" si="16"/>
        <v>39.324</v>
      </c>
    </row>
    <row r="42" spans="1:13" ht="16.5" customHeight="1">
      <c r="A42" s="130"/>
      <c r="B42" s="50" t="s">
        <v>13</v>
      </c>
      <c r="C42" s="43">
        <v>0</v>
      </c>
      <c r="D42" s="51">
        <v>0</v>
      </c>
      <c r="E42" s="44">
        <f t="shared" si="12"/>
        <v>0</v>
      </c>
      <c r="F42" s="43">
        <v>0</v>
      </c>
      <c r="G42" s="51">
        <v>0</v>
      </c>
      <c r="H42" s="44">
        <f t="shared" si="13"/>
        <v>0</v>
      </c>
      <c r="I42" s="43">
        <v>1</v>
      </c>
      <c r="J42" s="51">
        <v>39.324</v>
      </c>
      <c r="K42" s="44">
        <f t="shared" si="14"/>
        <v>39.324</v>
      </c>
      <c r="L42" s="43">
        <f t="shared" si="15"/>
        <v>1</v>
      </c>
      <c r="M42" s="44">
        <f t="shared" si="16"/>
        <v>39.324</v>
      </c>
    </row>
    <row r="43" spans="1:13" ht="16.5" customHeight="1">
      <c r="A43" s="130"/>
      <c r="B43" s="50" t="s">
        <v>60</v>
      </c>
      <c r="C43" s="43">
        <v>0</v>
      </c>
      <c r="D43" s="44">
        <v>0</v>
      </c>
      <c r="E43" s="44">
        <f t="shared" si="12"/>
        <v>0</v>
      </c>
      <c r="F43" s="43">
        <v>2</v>
      </c>
      <c r="G43" s="44">
        <v>62.205</v>
      </c>
      <c r="H43" s="44">
        <f t="shared" si="13"/>
        <v>124.41</v>
      </c>
      <c r="I43" s="43">
        <v>0</v>
      </c>
      <c r="J43" s="44">
        <v>0</v>
      </c>
      <c r="K43" s="44">
        <f t="shared" si="14"/>
        <v>0</v>
      </c>
      <c r="L43" s="43">
        <f t="shared" si="15"/>
        <v>2</v>
      </c>
      <c r="M43" s="44">
        <f t="shared" si="16"/>
        <v>124.41</v>
      </c>
    </row>
    <row r="44" spans="1:13" ht="16.5" customHeight="1">
      <c r="A44" s="130"/>
      <c r="B44" s="50" t="s">
        <v>7</v>
      </c>
      <c r="C44" s="43">
        <v>0</v>
      </c>
      <c r="D44" s="51">
        <v>0</v>
      </c>
      <c r="E44" s="44">
        <f t="shared" si="12"/>
        <v>0</v>
      </c>
      <c r="F44" s="43">
        <v>0</v>
      </c>
      <c r="G44" s="51">
        <v>0</v>
      </c>
      <c r="H44" s="44">
        <f t="shared" si="13"/>
        <v>0</v>
      </c>
      <c r="I44" s="43">
        <v>1</v>
      </c>
      <c r="J44" s="51">
        <v>39.324</v>
      </c>
      <c r="K44" s="44">
        <f t="shared" si="14"/>
        <v>39.324</v>
      </c>
      <c r="L44" s="43">
        <f aca="true" t="shared" si="17" ref="L44:L51">C44+F44+I44</f>
        <v>1</v>
      </c>
      <c r="M44" s="44">
        <f aca="true" t="shared" si="18" ref="M44:M51">E44+H44+K44</f>
        <v>39.324</v>
      </c>
    </row>
    <row r="45" spans="1:13" ht="16.5" customHeight="1">
      <c r="A45" s="130"/>
      <c r="B45" s="50" t="s">
        <v>61</v>
      </c>
      <c r="C45" s="43">
        <v>1</v>
      </c>
      <c r="D45" s="51">
        <v>84.084</v>
      </c>
      <c r="E45" s="44">
        <f t="shared" si="12"/>
        <v>84.084</v>
      </c>
      <c r="F45" s="43">
        <v>0</v>
      </c>
      <c r="G45" s="51">
        <v>0</v>
      </c>
      <c r="H45" s="44">
        <f t="shared" si="13"/>
        <v>0</v>
      </c>
      <c r="I45" s="43">
        <v>1</v>
      </c>
      <c r="J45" s="51">
        <v>39.324</v>
      </c>
      <c r="K45" s="44">
        <f t="shared" si="14"/>
        <v>39.324</v>
      </c>
      <c r="L45" s="43">
        <f t="shared" si="17"/>
        <v>2</v>
      </c>
      <c r="M45" s="44">
        <f t="shared" si="18"/>
        <v>123.408</v>
      </c>
    </row>
    <row r="46" spans="1:13" ht="16.5" customHeight="1">
      <c r="A46" s="130"/>
      <c r="B46" s="50" t="s">
        <v>8</v>
      </c>
      <c r="C46" s="43">
        <v>1</v>
      </c>
      <c r="D46" s="44">
        <v>84.084</v>
      </c>
      <c r="E46" s="44">
        <f t="shared" si="12"/>
        <v>84.084</v>
      </c>
      <c r="F46" s="43">
        <v>0</v>
      </c>
      <c r="G46" s="44">
        <v>0</v>
      </c>
      <c r="H46" s="44">
        <f t="shared" si="13"/>
        <v>0</v>
      </c>
      <c r="I46" s="43">
        <v>0</v>
      </c>
      <c r="J46" s="44">
        <v>0</v>
      </c>
      <c r="K46" s="44">
        <f t="shared" si="14"/>
        <v>0</v>
      </c>
      <c r="L46" s="43">
        <f t="shared" si="17"/>
        <v>1</v>
      </c>
      <c r="M46" s="44">
        <f t="shared" si="18"/>
        <v>84.084</v>
      </c>
    </row>
    <row r="47" spans="1:13" ht="16.5" customHeight="1">
      <c r="A47" s="130"/>
      <c r="B47" s="50" t="s">
        <v>9</v>
      </c>
      <c r="C47" s="43">
        <v>0</v>
      </c>
      <c r="D47" s="51">
        <v>0</v>
      </c>
      <c r="E47" s="44">
        <f t="shared" si="12"/>
        <v>0</v>
      </c>
      <c r="F47" s="43">
        <v>1</v>
      </c>
      <c r="G47" s="51">
        <v>62.205</v>
      </c>
      <c r="H47" s="44">
        <f t="shared" si="13"/>
        <v>62.205</v>
      </c>
      <c r="I47" s="43">
        <v>0</v>
      </c>
      <c r="J47" s="51">
        <v>0</v>
      </c>
      <c r="K47" s="44">
        <f t="shared" si="14"/>
        <v>0</v>
      </c>
      <c r="L47" s="43">
        <f t="shared" si="17"/>
        <v>1</v>
      </c>
      <c r="M47" s="44">
        <f t="shared" si="18"/>
        <v>62.205</v>
      </c>
    </row>
    <row r="48" spans="1:13" ht="16.5" customHeight="1">
      <c r="A48" s="130"/>
      <c r="B48" s="50" t="s">
        <v>14</v>
      </c>
      <c r="C48" s="43">
        <v>1</v>
      </c>
      <c r="D48" s="51">
        <v>84.084</v>
      </c>
      <c r="E48" s="44">
        <f t="shared" si="12"/>
        <v>84.084</v>
      </c>
      <c r="F48" s="43"/>
      <c r="G48" s="51">
        <v>62.205</v>
      </c>
      <c r="H48" s="44">
        <f t="shared" si="13"/>
        <v>0</v>
      </c>
      <c r="I48" s="43">
        <v>0</v>
      </c>
      <c r="J48" s="51">
        <v>0</v>
      </c>
      <c r="K48" s="44">
        <f t="shared" si="14"/>
        <v>0</v>
      </c>
      <c r="L48" s="43">
        <f t="shared" si="17"/>
        <v>1</v>
      </c>
      <c r="M48" s="44">
        <f t="shared" si="18"/>
        <v>84.084</v>
      </c>
    </row>
    <row r="49" spans="1:13" ht="16.5" customHeight="1">
      <c r="A49" s="130"/>
      <c r="B49" s="57" t="s">
        <v>10</v>
      </c>
      <c r="C49" s="43">
        <v>1</v>
      </c>
      <c r="D49" s="44">
        <v>84.084</v>
      </c>
      <c r="E49" s="44">
        <f t="shared" si="12"/>
        <v>84.084</v>
      </c>
      <c r="F49" s="43">
        <v>0</v>
      </c>
      <c r="G49" s="44">
        <v>0</v>
      </c>
      <c r="H49" s="44">
        <f t="shared" si="13"/>
        <v>0</v>
      </c>
      <c r="I49" s="43">
        <v>0</v>
      </c>
      <c r="J49" s="44">
        <v>0</v>
      </c>
      <c r="K49" s="44">
        <f t="shared" si="14"/>
        <v>0</v>
      </c>
      <c r="L49" s="43">
        <f t="shared" si="17"/>
        <v>1</v>
      </c>
      <c r="M49" s="44">
        <f t="shared" si="18"/>
        <v>84.084</v>
      </c>
    </row>
    <row r="50" spans="1:13" ht="16.5" customHeight="1">
      <c r="A50" s="130"/>
      <c r="B50" s="50" t="s">
        <v>11</v>
      </c>
      <c r="C50" s="43">
        <v>0</v>
      </c>
      <c r="D50" s="44">
        <v>0</v>
      </c>
      <c r="E50" s="44">
        <f t="shared" si="12"/>
        <v>0</v>
      </c>
      <c r="F50" s="43">
        <v>1</v>
      </c>
      <c r="G50" s="44">
        <v>62.205</v>
      </c>
      <c r="H50" s="44">
        <f t="shared" si="13"/>
        <v>62.205</v>
      </c>
      <c r="I50" s="43">
        <v>0</v>
      </c>
      <c r="J50" s="44">
        <v>0</v>
      </c>
      <c r="K50" s="44">
        <f t="shared" si="14"/>
        <v>0</v>
      </c>
      <c r="L50" s="43">
        <f t="shared" si="17"/>
        <v>1</v>
      </c>
      <c r="M50" s="44">
        <f t="shared" si="18"/>
        <v>62.205</v>
      </c>
    </row>
    <row r="51" spans="1:13" ht="16.5" customHeight="1">
      <c r="A51" s="126"/>
      <c r="B51" s="50" t="s">
        <v>12</v>
      </c>
      <c r="C51" s="43">
        <v>0</v>
      </c>
      <c r="D51" s="44">
        <v>0</v>
      </c>
      <c r="E51" s="44">
        <f t="shared" si="12"/>
        <v>0</v>
      </c>
      <c r="F51" s="43">
        <v>1</v>
      </c>
      <c r="G51" s="51">
        <v>62.205</v>
      </c>
      <c r="H51" s="44">
        <f t="shared" si="13"/>
        <v>62.205</v>
      </c>
      <c r="I51" s="43">
        <v>0</v>
      </c>
      <c r="J51" s="51">
        <v>0</v>
      </c>
      <c r="K51" s="44">
        <f t="shared" si="14"/>
        <v>0</v>
      </c>
      <c r="L51" s="43">
        <f t="shared" si="17"/>
        <v>1</v>
      </c>
      <c r="M51" s="44">
        <f t="shared" si="18"/>
        <v>62.205</v>
      </c>
    </row>
    <row r="52" spans="1:13" ht="16.5" customHeight="1">
      <c r="A52" s="52"/>
      <c r="B52" s="52" t="s">
        <v>53</v>
      </c>
      <c r="C52" s="43">
        <f>SUM(C38:C51)</f>
        <v>5</v>
      </c>
      <c r="D52" s="44"/>
      <c r="E52" s="44">
        <f>SUM(E38:E51)</f>
        <v>420.42</v>
      </c>
      <c r="F52" s="43">
        <f>SUM(F38:F51)</f>
        <v>7</v>
      </c>
      <c r="G52" s="44"/>
      <c r="H52" s="44">
        <f>SUM(H38:H51)</f>
        <v>435.43499999999995</v>
      </c>
      <c r="I52" s="43">
        <f>SUM(I38:I51)</f>
        <v>5</v>
      </c>
      <c r="J52" s="44"/>
      <c r="K52" s="44">
        <f>SUM(K38:K51)</f>
        <v>196.62</v>
      </c>
      <c r="L52" s="43">
        <f>C52+F52+I52</f>
        <v>17</v>
      </c>
      <c r="M52" s="44">
        <f>E52+H52+K52</f>
        <v>1052.475</v>
      </c>
    </row>
    <row r="53" spans="1:13" ht="16.5" customHeight="1">
      <c r="A53" s="41" t="s">
        <v>38</v>
      </c>
      <c r="B53" s="59" t="s">
        <v>15</v>
      </c>
      <c r="C53" s="43">
        <v>0</v>
      </c>
      <c r="D53" s="44">
        <v>0</v>
      </c>
      <c r="E53" s="44">
        <f>C53*D53</f>
        <v>0</v>
      </c>
      <c r="F53" s="43">
        <v>1</v>
      </c>
      <c r="G53" s="44">
        <v>62.205</v>
      </c>
      <c r="H53" s="44">
        <f>F53*G53</f>
        <v>62.205</v>
      </c>
      <c r="I53" s="43">
        <v>0</v>
      </c>
      <c r="J53" s="44">
        <v>0</v>
      </c>
      <c r="K53" s="44">
        <f>I53*J53</f>
        <v>0</v>
      </c>
      <c r="L53" s="43">
        <f>C53+F53+I53</f>
        <v>1</v>
      </c>
      <c r="M53" s="44">
        <f>E53+H53+K53</f>
        <v>62.205</v>
      </c>
    </row>
    <row r="54" spans="1:13" ht="16.5" customHeight="1">
      <c r="A54" s="60"/>
      <c r="B54" s="58" t="s">
        <v>56</v>
      </c>
      <c r="C54" s="43">
        <f>C53</f>
        <v>0</v>
      </c>
      <c r="D54" s="51"/>
      <c r="E54" s="44">
        <f>E53</f>
        <v>0</v>
      </c>
      <c r="F54" s="43">
        <f>F53</f>
        <v>1</v>
      </c>
      <c r="G54" s="51"/>
      <c r="H54" s="44">
        <f>H53</f>
        <v>62.205</v>
      </c>
      <c r="I54" s="43">
        <f>I53</f>
        <v>0</v>
      </c>
      <c r="J54" s="51"/>
      <c r="K54" s="44">
        <f>K53</f>
        <v>0</v>
      </c>
      <c r="L54" s="43">
        <f>C54+F54+I54</f>
        <v>1</v>
      </c>
      <c r="M54" s="44">
        <f>E54+H54+K54</f>
        <v>62.205</v>
      </c>
    </row>
    <row r="55" spans="1:13" s="23" customFormat="1" ht="16.5" customHeight="1">
      <c r="A55" s="53"/>
      <c r="B55" s="53" t="s">
        <v>16</v>
      </c>
      <c r="C55" s="54">
        <f>C52+C54</f>
        <v>5</v>
      </c>
      <c r="D55" s="55"/>
      <c r="E55" s="55">
        <f>E52+E54</f>
        <v>420.42</v>
      </c>
      <c r="F55" s="54">
        <f>F52+F54</f>
        <v>8</v>
      </c>
      <c r="G55" s="55"/>
      <c r="H55" s="55">
        <f>H52+H54</f>
        <v>497.63999999999993</v>
      </c>
      <c r="I55" s="54">
        <f>I52+I54</f>
        <v>5</v>
      </c>
      <c r="J55" s="55"/>
      <c r="K55" s="55">
        <f>K52+K54</f>
        <v>196.62</v>
      </c>
      <c r="L55" s="54">
        <f>C55+F55+I55</f>
        <v>18</v>
      </c>
      <c r="M55" s="55">
        <f>E55+H55+K55</f>
        <v>1114.6799999999998</v>
      </c>
    </row>
    <row r="56" spans="1:13" ht="16.5" customHeight="1">
      <c r="A56" s="61"/>
      <c r="B56" s="62" t="s">
        <v>99</v>
      </c>
      <c r="C56" s="43"/>
      <c r="D56" s="44"/>
      <c r="E56" s="44"/>
      <c r="F56" s="43"/>
      <c r="G56" s="44"/>
      <c r="H56" s="44"/>
      <c r="I56" s="43"/>
      <c r="J56" s="44"/>
      <c r="K56" s="44"/>
      <c r="L56" s="42"/>
      <c r="M56" s="44"/>
    </row>
    <row r="57" spans="1:13" ht="16.5" customHeight="1">
      <c r="A57" s="125" t="s">
        <v>39</v>
      </c>
      <c r="B57" s="50" t="s">
        <v>66</v>
      </c>
      <c r="C57" s="43">
        <v>1</v>
      </c>
      <c r="D57" s="51">
        <v>84.084</v>
      </c>
      <c r="E57" s="44">
        <f aca="true" t="shared" si="19" ref="E57:E66">C57*D57</f>
        <v>84.084</v>
      </c>
      <c r="F57" s="43">
        <v>0</v>
      </c>
      <c r="G57" s="51">
        <v>0</v>
      </c>
      <c r="H57" s="44">
        <f aca="true" t="shared" si="20" ref="H57:H66">F57*G57</f>
        <v>0</v>
      </c>
      <c r="I57" s="43">
        <v>0</v>
      </c>
      <c r="J57" s="51">
        <v>0</v>
      </c>
      <c r="K57" s="44">
        <f aca="true" t="shared" si="21" ref="K57:K66">I57*J57</f>
        <v>0</v>
      </c>
      <c r="L57" s="43">
        <f aca="true" t="shared" si="22" ref="L57:L68">C57+F57+I57</f>
        <v>1</v>
      </c>
      <c r="M57" s="44">
        <f aca="true" t="shared" si="23" ref="M57:M68">E57+H57+K57</f>
        <v>84.084</v>
      </c>
    </row>
    <row r="58" spans="1:13" ht="16.5" customHeight="1">
      <c r="A58" s="130"/>
      <c r="B58" s="50" t="s">
        <v>67</v>
      </c>
      <c r="C58" s="43">
        <v>0</v>
      </c>
      <c r="D58" s="51">
        <v>0</v>
      </c>
      <c r="E58" s="44">
        <f t="shared" si="19"/>
        <v>0</v>
      </c>
      <c r="F58" s="43">
        <v>1</v>
      </c>
      <c r="G58" s="51">
        <v>62.205</v>
      </c>
      <c r="H58" s="44">
        <f t="shared" si="20"/>
        <v>62.205</v>
      </c>
      <c r="I58" s="43">
        <v>0</v>
      </c>
      <c r="J58" s="51">
        <v>0</v>
      </c>
      <c r="K58" s="44">
        <f t="shared" si="21"/>
        <v>0</v>
      </c>
      <c r="L58" s="43">
        <f t="shared" si="22"/>
        <v>1</v>
      </c>
      <c r="M58" s="44">
        <f t="shared" si="23"/>
        <v>62.205</v>
      </c>
    </row>
    <row r="59" spans="1:13" ht="16.5" customHeight="1">
      <c r="A59" s="130"/>
      <c r="B59" s="50" t="s">
        <v>17</v>
      </c>
      <c r="C59" s="43">
        <v>1</v>
      </c>
      <c r="D59" s="51">
        <v>84.084</v>
      </c>
      <c r="E59" s="44">
        <f t="shared" si="19"/>
        <v>84.084</v>
      </c>
      <c r="F59" s="43">
        <v>0</v>
      </c>
      <c r="G59" s="51">
        <v>0</v>
      </c>
      <c r="H59" s="44">
        <f t="shared" si="20"/>
        <v>0</v>
      </c>
      <c r="I59" s="43">
        <v>0</v>
      </c>
      <c r="J59" s="51">
        <v>0</v>
      </c>
      <c r="K59" s="44">
        <f t="shared" si="21"/>
        <v>0</v>
      </c>
      <c r="L59" s="43">
        <f t="shared" si="22"/>
        <v>1</v>
      </c>
      <c r="M59" s="44">
        <f t="shared" si="23"/>
        <v>84.084</v>
      </c>
    </row>
    <row r="60" spans="1:13" ht="16.5" customHeight="1">
      <c r="A60" s="130"/>
      <c r="B60" s="50" t="s">
        <v>18</v>
      </c>
      <c r="C60" s="43">
        <v>0</v>
      </c>
      <c r="D60" s="51">
        <v>0</v>
      </c>
      <c r="E60" s="44">
        <f t="shared" si="19"/>
        <v>0</v>
      </c>
      <c r="F60" s="43">
        <v>1</v>
      </c>
      <c r="G60" s="51">
        <v>62.205</v>
      </c>
      <c r="H60" s="44">
        <f t="shared" si="20"/>
        <v>62.205</v>
      </c>
      <c r="I60" s="43">
        <v>0</v>
      </c>
      <c r="J60" s="51">
        <v>0</v>
      </c>
      <c r="K60" s="44">
        <f t="shared" si="21"/>
        <v>0</v>
      </c>
      <c r="L60" s="43">
        <f t="shared" si="22"/>
        <v>1</v>
      </c>
      <c r="M60" s="44">
        <f t="shared" si="23"/>
        <v>62.205</v>
      </c>
    </row>
    <row r="61" spans="1:13" ht="16.5" customHeight="1">
      <c r="A61" s="130"/>
      <c r="B61" s="57" t="s">
        <v>19</v>
      </c>
      <c r="C61" s="43">
        <v>0</v>
      </c>
      <c r="D61" s="44">
        <v>0</v>
      </c>
      <c r="E61" s="44">
        <f t="shared" si="19"/>
        <v>0</v>
      </c>
      <c r="F61" s="43">
        <v>1</v>
      </c>
      <c r="G61" s="44">
        <v>62.205</v>
      </c>
      <c r="H61" s="44">
        <f t="shared" si="20"/>
        <v>62.205</v>
      </c>
      <c r="I61" s="43">
        <v>0</v>
      </c>
      <c r="J61" s="44">
        <v>0</v>
      </c>
      <c r="K61" s="44">
        <f t="shared" si="21"/>
        <v>0</v>
      </c>
      <c r="L61" s="43">
        <f t="shared" si="22"/>
        <v>1</v>
      </c>
      <c r="M61" s="44">
        <f t="shared" si="23"/>
        <v>62.205</v>
      </c>
    </row>
    <row r="62" spans="1:13" ht="16.5" customHeight="1">
      <c r="A62" s="130"/>
      <c r="B62" s="50" t="s">
        <v>20</v>
      </c>
      <c r="C62" s="43">
        <v>1</v>
      </c>
      <c r="D62" s="44">
        <v>84.084</v>
      </c>
      <c r="E62" s="44">
        <f t="shared" si="19"/>
        <v>84.084</v>
      </c>
      <c r="F62" s="43">
        <v>0</v>
      </c>
      <c r="G62" s="44">
        <v>0</v>
      </c>
      <c r="H62" s="44">
        <f t="shared" si="20"/>
        <v>0</v>
      </c>
      <c r="I62" s="43">
        <v>0</v>
      </c>
      <c r="J62" s="44">
        <v>0</v>
      </c>
      <c r="K62" s="44">
        <f t="shared" si="21"/>
        <v>0</v>
      </c>
      <c r="L62" s="43">
        <f t="shared" si="22"/>
        <v>1</v>
      </c>
      <c r="M62" s="44">
        <f t="shared" si="23"/>
        <v>84.084</v>
      </c>
    </row>
    <row r="63" spans="1:13" ht="16.5" customHeight="1">
      <c r="A63" s="130"/>
      <c r="B63" s="50" t="s">
        <v>21</v>
      </c>
      <c r="C63" s="43">
        <v>0</v>
      </c>
      <c r="D63" s="51">
        <v>0</v>
      </c>
      <c r="E63" s="44">
        <f t="shared" si="19"/>
        <v>0</v>
      </c>
      <c r="F63" s="43">
        <v>1</v>
      </c>
      <c r="G63" s="51">
        <v>62.205</v>
      </c>
      <c r="H63" s="44">
        <f t="shared" si="20"/>
        <v>62.205</v>
      </c>
      <c r="I63" s="43">
        <v>0</v>
      </c>
      <c r="J63" s="51">
        <v>0</v>
      </c>
      <c r="K63" s="44">
        <f t="shared" si="21"/>
        <v>0</v>
      </c>
      <c r="L63" s="43">
        <f t="shared" si="22"/>
        <v>1</v>
      </c>
      <c r="M63" s="44">
        <f t="shared" si="23"/>
        <v>62.205</v>
      </c>
    </row>
    <row r="64" spans="1:13" ht="16.5" customHeight="1">
      <c r="A64" s="130"/>
      <c r="B64" s="50" t="s">
        <v>22</v>
      </c>
      <c r="C64" s="43">
        <v>0</v>
      </c>
      <c r="D64" s="51">
        <v>0</v>
      </c>
      <c r="E64" s="44">
        <f t="shared" si="19"/>
        <v>0</v>
      </c>
      <c r="F64" s="43">
        <v>1</v>
      </c>
      <c r="G64" s="51">
        <v>62.205</v>
      </c>
      <c r="H64" s="44">
        <f t="shared" si="20"/>
        <v>62.205</v>
      </c>
      <c r="I64" s="43">
        <v>0</v>
      </c>
      <c r="J64" s="51">
        <v>0</v>
      </c>
      <c r="K64" s="44">
        <f t="shared" si="21"/>
        <v>0</v>
      </c>
      <c r="L64" s="43">
        <f t="shared" si="22"/>
        <v>1</v>
      </c>
      <c r="M64" s="44">
        <f t="shared" si="23"/>
        <v>62.205</v>
      </c>
    </row>
    <row r="65" spans="1:13" ht="16.5" customHeight="1">
      <c r="A65" s="130"/>
      <c r="B65" s="59" t="s">
        <v>23</v>
      </c>
      <c r="C65" s="43">
        <v>0</v>
      </c>
      <c r="D65" s="44">
        <v>0</v>
      </c>
      <c r="E65" s="44">
        <f t="shared" si="19"/>
        <v>0</v>
      </c>
      <c r="F65" s="43">
        <v>1</v>
      </c>
      <c r="G65" s="44">
        <v>62.205</v>
      </c>
      <c r="H65" s="44">
        <f t="shared" si="20"/>
        <v>62.205</v>
      </c>
      <c r="I65" s="43">
        <v>0</v>
      </c>
      <c r="J65" s="44">
        <v>0</v>
      </c>
      <c r="K65" s="44">
        <f t="shared" si="21"/>
        <v>0</v>
      </c>
      <c r="L65" s="43">
        <f t="shared" si="22"/>
        <v>1</v>
      </c>
      <c r="M65" s="44">
        <f t="shared" si="23"/>
        <v>62.205</v>
      </c>
    </row>
    <row r="66" spans="1:13" ht="16.5" customHeight="1">
      <c r="A66" s="126"/>
      <c r="B66" s="50" t="s">
        <v>24</v>
      </c>
      <c r="C66" s="43">
        <v>0</v>
      </c>
      <c r="D66" s="51">
        <v>0</v>
      </c>
      <c r="E66" s="44">
        <f t="shared" si="19"/>
        <v>0</v>
      </c>
      <c r="F66" s="43">
        <v>1</v>
      </c>
      <c r="G66" s="51">
        <v>62.205</v>
      </c>
      <c r="H66" s="44">
        <f t="shared" si="20"/>
        <v>62.205</v>
      </c>
      <c r="I66" s="43">
        <v>0</v>
      </c>
      <c r="J66" s="51">
        <v>0</v>
      </c>
      <c r="K66" s="44">
        <f t="shared" si="21"/>
        <v>0</v>
      </c>
      <c r="L66" s="43">
        <f t="shared" si="22"/>
        <v>1</v>
      </c>
      <c r="M66" s="44">
        <f t="shared" si="23"/>
        <v>62.205</v>
      </c>
    </row>
    <row r="67" spans="1:13" ht="16.5" customHeight="1">
      <c r="A67" s="52"/>
      <c r="B67" s="52" t="s">
        <v>53</v>
      </c>
      <c r="C67" s="43">
        <f>SUM(C57:C66)</f>
        <v>3</v>
      </c>
      <c r="D67" s="44"/>
      <c r="E67" s="44">
        <f>SUM(E57:E66)</f>
        <v>252.252</v>
      </c>
      <c r="F67" s="43">
        <f>SUM(F57:F66)</f>
        <v>7</v>
      </c>
      <c r="G67" s="44"/>
      <c r="H67" s="44">
        <f>SUM(H57:H66)</f>
        <v>435.43499999999995</v>
      </c>
      <c r="I67" s="43">
        <f>SUM(I57:I66)</f>
        <v>0</v>
      </c>
      <c r="J67" s="44"/>
      <c r="K67" s="44">
        <f>SUM(K57:K66)</f>
        <v>0</v>
      </c>
      <c r="L67" s="43">
        <f t="shared" si="22"/>
        <v>10</v>
      </c>
      <c r="M67" s="44">
        <f t="shared" si="23"/>
        <v>687.6869999999999</v>
      </c>
    </row>
    <row r="68" spans="1:13" s="23" customFormat="1" ht="16.5" customHeight="1">
      <c r="A68" s="53"/>
      <c r="B68" s="53" t="s">
        <v>25</v>
      </c>
      <c r="C68" s="54">
        <f>C67</f>
        <v>3</v>
      </c>
      <c r="D68" s="55"/>
      <c r="E68" s="55">
        <f>E67</f>
        <v>252.252</v>
      </c>
      <c r="F68" s="54">
        <f>F67</f>
        <v>7</v>
      </c>
      <c r="G68" s="55"/>
      <c r="H68" s="55">
        <f>H67</f>
        <v>435.43499999999995</v>
      </c>
      <c r="I68" s="54">
        <f>I67</f>
        <v>0</v>
      </c>
      <c r="J68" s="55"/>
      <c r="K68" s="55">
        <f>K67</f>
        <v>0</v>
      </c>
      <c r="L68" s="54">
        <f t="shared" si="22"/>
        <v>10</v>
      </c>
      <c r="M68" s="55">
        <f t="shared" si="23"/>
        <v>687.6869999999999</v>
      </c>
    </row>
    <row r="69" spans="1:13" ht="16.5" customHeight="1">
      <c r="A69" s="41"/>
      <c r="B69" s="56" t="s">
        <v>100</v>
      </c>
      <c r="C69" s="43"/>
      <c r="D69" s="44"/>
      <c r="E69" s="44"/>
      <c r="F69" s="43"/>
      <c r="G69" s="44"/>
      <c r="H69" s="44"/>
      <c r="I69" s="43"/>
      <c r="J69" s="44"/>
      <c r="K69" s="44"/>
      <c r="L69" s="42"/>
      <c r="M69" s="44"/>
    </row>
    <row r="70" spans="1:13" ht="16.5" customHeight="1">
      <c r="A70" s="125" t="s">
        <v>39</v>
      </c>
      <c r="B70" s="50" t="s">
        <v>26</v>
      </c>
      <c r="C70" s="43">
        <v>0</v>
      </c>
      <c r="D70" s="51">
        <v>0</v>
      </c>
      <c r="E70" s="44">
        <f aca="true" t="shared" si="24" ref="E70:E75">C70*D70</f>
        <v>0</v>
      </c>
      <c r="F70" s="43">
        <v>1</v>
      </c>
      <c r="G70" s="51">
        <v>62.205</v>
      </c>
      <c r="H70" s="44">
        <f aca="true" t="shared" si="25" ref="H70:H75">F70*G70</f>
        <v>62.205</v>
      </c>
      <c r="I70" s="43">
        <v>0</v>
      </c>
      <c r="J70" s="51">
        <v>0</v>
      </c>
      <c r="K70" s="44">
        <f aca="true" t="shared" si="26" ref="K70:K75">I70*J70</f>
        <v>0</v>
      </c>
      <c r="L70" s="43">
        <f aca="true" t="shared" si="27" ref="L70:L77">C70+F70+I70</f>
        <v>1</v>
      </c>
      <c r="M70" s="44">
        <f aca="true" t="shared" si="28" ref="M70:M77">E70+H70+K70</f>
        <v>62.205</v>
      </c>
    </row>
    <row r="71" spans="1:13" ht="16.5" customHeight="1">
      <c r="A71" s="130"/>
      <c r="B71" s="50" t="s">
        <v>27</v>
      </c>
      <c r="C71" s="43">
        <v>0</v>
      </c>
      <c r="D71" s="51">
        <v>0</v>
      </c>
      <c r="E71" s="44">
        <f t="shared" si="24"/>
        <v>0</v>
      </c>
      <c r="F71" s="43">
        <v>1</v>
      </c>
      <c r="G71" s="51">
        <v>62.205</v>
      </c>
      <c r="H71" s="44">
        <f t="shared" si="25"/>
        <v>62.205</v>
      </c>
      <c r="I71" s="43">
        <v>0</v>
      </c>
      <c r="J71" s="51">
        <v>0</v>
      </c>
      <c r="K71" s="44">
        <f t="shared" si="26"/>
        <v>0</v>
      </c>
      <c r="L71" s="43">
        <f t="shared" si="27"/>
        <v>1</v>
      </c>
      <c r="M71" s="44">
        <f t="shared" si="28"/>
        <v>62.205</v>
      </c>
    </row>
    <row r="72" spans="1:13" ht="16.5" customHeight="1">
      <c r="A72" s="130"/>
      <c r="B72" s="50" t="s">
        <v>29</v>
      </c>
      <c r="C72" s="43">
        <v>0</v>
      </c>
      <c r="D72" s="44">
        <v>0</v>
      </c>
      <c r="E72" s="44">
        <f t="shared" si="24"/>
        <v>0</v>
      </c>
      <c r="F72" s="43">
        <v>1</v>
      </c>
      <c r="G72" s="44">
        <v>62.205</v>
      </c>
      <c r="H72" s="44">
        <f t="shared" si="25"/>
        <v>62.205</v>
      </c>
      <c r="I72" s="43">
        <v>0</v>
      </c>
      <c r="J72" s="44">
        <v>0</v>
      </c>
      <c r="K72" s="44">
        <f t="shared" si="26"/>
        <v>0</v>
      </c>
      <c r="L72" s="43">
        <f t="shared" si="27"/>
        <v>1</v>
      </c>
      <c r="M72" s="44">
        <f t="shared" si="28"/>
        <v>62.205</v>
      </c>
    </row>
    <row r="73" spans="1:13" ht="16.5" customHeight="1">
      <c r="A73" s="130"/>
      <c r="B73" s="50" t="s">
        <v>28</v>
      </c>
      <c r="C73" s="43">
        <v>0</v>
      </c>
      <c r="D73" s="51">
        <v>0</v>
      </c>
      <c r="E73" s="44">
        <f t="shared" si="24"/>
        <v>0</v>
      </c>
      <c r="F73" s="43">
        <v>1</v>
      </c>
      <c r="G73" s="51">
        <v>62.205</v>
      </c>
      <c r="H73" s="44">
        <f t="shared" si="25"/>
        <v>62.205</v>
      </c>
      <c r="I73" s="43">
        <v>0</v>
      </c>
      <c r="J73" s="51">
        <v>0</v>
      </c>
      <c r="K73" s="44">
        <f t="shared" si="26"/>
        <v>0</v>
      </c>
      <c r="L73" s="43">
        <f t="shared" si="27"/>
        <v>1</v>
      </c>
      <c r="M73" s="44">
        <f t="shared" si="28"/>
        <v>62.205</v>
      </c>
    </row>
    <row r="74" spans="1:13" ht="16.5" customHeight="1">
      <c r="A74" s="130"/>
      <c r="B74" s="57" t="s">
        <v>86</v>
      </c>
      <c r="C74" s="43">
        <v>0</v>
      </c>
      <c r="D74" s="44">
        <v>0</v>
      </c>
      <c r="E74" s="44">
        <f t="shared" si="24"/>
        <v>0</v>
      </c>
      <c r="F74" s="43">
        <v>1</v>
      </c>
      <c r="G74" s="44">
        <v>62.205</v>
      </c>
      <c r="H74" s="44">
        <f t="shared" si="25"/>
        <v>62.205</v>
      </c>
      <c r="I74" s="43">
        <v>0</v>
      </c>
      <c r="J74" s="44">
        <v>0</v>
      </c>
      <c r="K74" s="44">
        <f t="shared" si="26"/>
        <v>0</v>
      </c>
      <c r="L74" s="43">
        <f t="shared" si="27"/>
        <v>1</v>
      </c>
      <c r="M74" s="44">
        <f t="shared" si="28"/>
        <v>62.205</v>
      </c>
    </row>
    <row r="75" spans="1:13" ht="16.5" customHeight="1">
      <c r="A75" s="126"/>
      <c r="B75" s="50" t="s">
        <v>90</v>
      </c>
      <c r="C75" s="43">
        <v>1</v>
      </c>
      <c r="D75" s="44">
        <v>84.084</v>
      </c>
      <c r="E75" s="44">
        <f t="shared" si="24"/>
        <v>84.084</v>
      </c>
      <c r="F75" s="43">
        <v>0</v>
      </c>
      <c r="G75" s="44">
        <v>0</v>
      </c>
      <c r="H75" s="44">
        <f t="shared" si="25"/>
        <v>0</v>
      </c>
      <c r="I75" s="43">
        <v>0</v>
      </c>
      <c r="J75" s="44">
        <v>0</v>
      </c>
      <c r="K75" s="44">
        <f t="shared" si="26"/>
        <v>0</v>
      </c>
      <c r="L75" s="43">
        <f t="shared" si="27"/>
        <v>1</v>
      </c>
      <c r="M75" s="44">
        <f t="shared" si="28"/>
        <v>84.084</v>
      </c>
    </row>
    <row r="76" spans="1:13" ht="16.5" customHeight="1">
      <c r="A76" s="52"/>
      <c r="B76" s="52" t="s">
        <v>55</v>
      </c>
      <c r="C76" s="43">
        <f>SUM(C70:C75)</f>
        <v>1</v>
      </c>
      <c r="D76" s="44"/>
      <c r="E76" s="44">
        <f>SUM(E70:E75)</f>
        <v>84.084</v>
      </c>
      <c r="F76" s="43">
        <f>SUM(F70:F75)</f>
        <v>5</v>
      </c>
      <c r="G76" s="44"/>
      <c r="H76" s="44">
        <f>SUM(H70:H75)</f>
        <v>311.025</v>
      </c>
      <c r="I76" s="43">
        <f>SUM(I70:I75)</f>
        <v>0</v>
      </c>
      <c r="J76" s="44"/>
      <c r="K76" s="44">
        <f>SUM(K70:K75)</f>
        <v>0</v>
      </c>
      <c r="L76" s="43">
        <f t="shared" si="27"/>
        <v>6</v>
      </c>
      <c r="M76" s="44">
        <f t="shared" si="28"/>
        <v>395.109</v>
      </c>
    </row>
    <row r="77" spans="1:13" s="23" customFormat="1" ht="16.5" customHeight="1">
      <c r="A77" s="53"/>
      <c r="B77" s="53" t="s">
        <v>48</v>
      </c>
      <c r="C77" s="54">
        <f>C76</f>
        <v>1</v>
      </c>
      <c r="D77" s="55"/>
      <c r="E77" s="55">
        <f>E76</f>
        <v>84.084</v>
      </c>
      <c r="F77" s="54">
        <f>F76</f>
        <v>5</v>
      </c>
      <c r="G77" s="55"/>
      <c r="H77" s="55">
        <f>H76</f>
        <v>311.025</v>
      </c>
      <c r="I77" s="54">
        <f>I76</f>
        <v>0</v>
      </c>
      <c r="J77" s="55"/>
      <c r="K77" s="55">
        <f>K76</f>
        <v>0</v>
      </c>
      <c r="L77" s="54">
        <f t="shared" si="27"/>
        <v>6</v>
      </c>
      <c r="M77" s="55">
        <f t="shared" si="28"/>
        <v>395.109</v>
      </c>
    </row>
    <row r="78" spans="1:13" ht="16.5" customHeight="1">
      <c r="A78" s="41"/>
      <c r="B78" s="56" t="s">
        <v>101</v>
      </c>
      <c r="C78" s="43"/>
      <c r="D78" s="44"/>
      <c r="E78" s="44"/>
      <c r="F78" s="43"/>
      <c r="G78" s="44"/>
      <c r="H78" s="44"/>
      <c r="I78" s="43"/>
      <c r="J78" s="44"/>
      <c r="K78" s="44"/>
      <c r="L78" s="42"/>
      <c r="M78" s="44"/>
    </row>
    <row r="79" spans="1:13" ht="16.5" customHeight="1">
      <c r="A79" s="125" t="s">
        <v>39</v>
      </c>
      <c r="B79" s="50" t="s">
        <v>57</v>
      </c>
      <c r="C79" s="43">
        <v>0</v>
      </c>
      <c r="D79" s="51">
        <v>0</v>
      </c>
      <c r="E79" s="44">
        <f aca="true" t="shared" si="29" ref="E79:E87">C79*D79</f>
        <v>0</v>
      </c>
      <c r="F79" s="43">
        <v>2</v>
      </c>
      <c r="G79" s="51">
        <v>62.205</v>
      </c>
      <c r="H79" s="44">
        <f aca="true" t="shared" si="30" ref="H79:H87">F79*G79</f>
        <v>124.41</v>
      </c>
      <c r="I79" s="43">
        <v>0</v>
      </c>
      <c r="J79" s="51">
        <v>0</v>
      </c>
      <c r="K79" s="44">
        <f aca="true" t="shared" si="31" ref="K79:K87">I79*J79</f>
        <v>0</v>
      </c>
      <c r="L79" s="43">
        <f aca="true" t="shared" si="32" ref="L79:L88">C79+F79+I79</f>
        <v>2</v>
      </c>
      <c r="M79" s="44">
        <f aca="true" t="shared" si="33" ref="M79:M88">E79+H79+K79</f>
        <v>124.41</v>
      </c>
    </row>
    <row r="80" spans="1:13" ht="16.5" customHeight="1">
      <c r="A80" s="130"/>
      <c r="B80" s="50" t="s">
        <v>58</v>
      </c>
      <c r="C80" s="43">
        <v>0</v>
      </c>
      <c r="D80" s="51">
        <v>0</v>
      </c>
      <c r="E80" s="44">
        <f t="shared" si="29"/>
        <v>0</v>
      </c>
      <c r="F80" s="43">
        <v>0</v>
      </c>
      <c r="G80" s="51">
        <v>0</v>
      </c>
      <c r="H80" s="44">
        <f t="shared" si="30"/>
        <v>0</v>
      </c>
      <c r="I80" s="43">
        <v>1</v>
      </c>
      <c r="J80" s="51">
        <v>39.324</v>
      </c>
      <c r="K80" s="44">
        <f t="shared" si="31"/>
        <v>39.324</v>
      </c>
      <c r="L80" s="43">
        <f t="shared" si="32"/>
        <v>1</v>
      </c>
      <c r="M80" s="44">
        <f t="shared" si="33"/>
        <v>39.324</v>
      </c>
    </row>
    <row r="81" spans="1:13" ht="16.5" customHeight="1">
      <c r="A81" s="130"/>
      <c r="B81" s="52" t="s">
        <v>78</v>
      </c>
      <c r="C81" s="43">
        <v>0</v>
      </c>
      <c r="D81" s="44">
        <v>0</v>
      </c>
      <c r="E81" s="44">
        <f t="shared" si="29"/>
        <v>0</v>
      </c>
      <c r="F81" s="43">
        <v>1</v>
      </c>
      <c r="G81" s="44">
        <v>62.205</v>
      </c>
      <c r="H81" s="44">
        <f t="shared" si="30"/>
        <v>62.205</v>
      </c>
      <c r="I81" s="43">
        <v>0</v>
      </c>
      <c r="J81" s="44">
        <v>0</v>
      </c>
      <c r="K81" s="44">
        <f t="shared" si="31"/>
        <v>0</v>
      </c>
      <c r="L81" s="43">
        <f t="shared" si="32"/>
        <v>1</v>
      </c>
      <c r="M81" s="44">
        <f t="shared" si="33"/>
        <v>62.205</v>
      </c>
    </row>
    <row r="82" spans="1:13" ht="16.5" customHeight="1">
      <c r="A82" s="130"/>
      <c r="B82" s="50" t="s">
        <v>79</v>
      </c>
      <c r="C82" s="43">
        <v>0</v>
      </c>
      <c r="D82" s="44">
        <v>0</v>
      </c>
      <c r="E82" s="44">
        <f t="shared" si="29"/>
        <v>0</v>
      </c>
      <c r="F82" s="43">
        <v>2</v>
      </c>
      <c r="G82" s="44">
        <v>62.205</v>
      </c>
      <c r="H82" s="44">
        <f t="shared" si="30"/>
        <v>124.41</v>
      </c>
      <c r="I82" s="43">
        <v>0</v>
      </c>
      <c r="J82" s="44">
        <v>0</v>
      </c>
      <c r="K82" s="44">
        <f t="shared" si="31"/>
        <v>0</v>
      </c>
      <c r="L82" s="43">
        <f t="shared" si="32"/>
        <v>2</v>
      </c>
      <c r="M82" s="44">
        <f t="shared" si="33"/>
        <v>124.41</v>
      </c>
    </row>
    <row r="83" spans="1:13" ht="16.5" customHeight="1">
      <c r="A83" s="130"/>
      <c r="B83" s="50" t="s">
        <v>84</v>
      </c>
      <c r="C83" s="43">
        <v>0</v>
      </c>
      <c r="D83" s="51">
        <v>0</v>
      </c>
      <c r="E83" s="44">
        <f t="shared" si="29"/>
        <v>0</v>
      </c>
      <c r="F83" s="43">
        <v>1</v>
      </c>
      <c r="G83" s="51">
        <v>62.205</v>
      </c>
      <c r="H83" s="44">
        <f t="shared" si="30"/>
        <v>62.205</v>
      </c>
      <c r="I83" s="43">
        <v>0</v>
      </c>
      <c r="J83" s="51">
        <v>0</v>
      </c>
      <c r="K83" s="44">
        <f t="shared" si="31"/>
        <v>0</v>
      </c>
      <c r="L83" s="43">
        <f t="shared" si="32"/>
        <v>1</v>
      </c>
      <c r="M83" s="44">
        <f t="shared" si="33"/>
        <v>62.205</v>
      </c>
    </row>
    <row r="84" spans="1:13" ht="16.5" customHeight="1">
      <c r="A84" s="130"/>
      <c r="B84" s="57" t="s">
        <v>85</v>
      </c>
      <c r="C84" s="43">
        <v>0</v>
      </c>
      <c r="D84" s="44">
        <v>0</v>
      </c>
      <c r="E84" s="44">
        <f t="shared" si="29"/>
        <v>0</v>
      </c>
      <c r="F84" s="43">
        <v>1</v>
      </c>
      <c r="G84" s="44">
        <v>62.205</v>
      </c>
      <c r="H84" s="44">
        <f t="shared" si="30"/>
        <v>62.205</v>
      </c>
      <c r="I84" s="43">
        <v>0</v>
      </c>
      <c r="J84" s="44">
        <v>0</v>
      </c>
      <c r="K84" s="44">
        <f t="shared" si="31"/>
        <v>0</v>
      </c>
      <c r="L84" s="43">
        <f t="shared" si="32"/>
        <v>1</v>
      </c>
      <c r="M84" s="44">
        <f t="shared" si="33"/>
        <v>62.205</v>
      </c>
    </row>
    <row r="85" spans="1:13" ht="16.5" customHeight="1">
      <c r="A85" s="130"/>
      <c r="B85" s="50" t="s">
        <v>91</v>
      </c>
      <c r="C85" s="43">
        <v>0</v>
      </c>
      <c r="D85" s="44">
        <v>0</v>
      </c>
      <c r="E85" s="44">
        <f t="shared" si="29"/>
        <v>0</v>
      </c>
      <c r="F85" s="43">
        <v>2</v>
      </c>
      <c r="G85" s="44">
        <v>62.205</v>
      </c>
      <c r="H85" s="44">
        <f t="shared" si="30"/>
        <v>124.41</v>
      </c>
      <c r="I85" s="43">
        <v>0</v>
      </c>
      <c r="J85" s="44">
        <v>0</v>
      </c>
      <c r="K85" s="44">
        <f t="shared" si="31"/>
        <v>0</v>
      </c>
      <c r="L85" s="43">
        <f>C85+F85+I85</f>
        <v>2</v>
      </c>
      <c r="M85" s="44">
        <f t="shared" si="33"/>
        <v>124.41</v>
      </c>
    </row>
    <row r="86" spans="1:13" ht="16.5" customHeight="1">
      <c r="A86" s="130"/>
      <c r="B86" s="50" t="s">
        <v>92</v>
      </c>
      <c r="C86" s="43">
        <v>0</v>
      </c>
      <c r="D86" s="44">
        <v>0</v>
      </c>
      <c r="E86" s="44">
        <f t="shared" si="29"/>
        <v>0</v>
      </c>
      <c r="F86" s="43">
        <v>1</v>
      </c>
      <c r="G86" s="51">
        <v>62.205</v>
      </c>
      <c r="H86" s="44">
        <f t="shared" si="30"/>
        <v>62.205</v>
      </c>
      <c r="I86" s="43">
        <v>0</v>
      </c>
      <c r="J86" s="51">
        <v>0</v>
      </c>
      <c r="K86" s="44">
        <f t="shared" si="31"/>
        <v>0</v>
      </c>
      <c r="L86" s="43">
        <f>C86+F86+I86</f>
        <v>1</v>
      </c>
      <c r="M86" s="44">
        <f t="shared" si="33"/>
        <v>62.205</v>
      </c>
    </row>
    <row r="87" spans="1:13" ht="16.5" customHeight="1">
      <c r="A87" s="126"/>
      <c r="B87" s="50" t="s">
        <v>93</v>
      </c>
      <c r="C87" s="43">
        <v>0</v>
      </c>
      <c r="D87" s="44">
        <v>0</v>
      </c>
      <c r="E87" s="44">
        <f t="shared" si="29"/>
        <v>0</v>
      </c>
      <c r="F87" s="43">
        <v>2</v>
      </c>
      <c r="G87" s="51">
        <v>62.205</v>
      </c>
      <c r="H87" s="44">
        <f t="shared" si="30"/>
        <v>124.41</v>
      </c>
      <c r="I87" s="43">
        <v>0</v>
      </c>
      <c r="J87" s="51">
        <v>0</v>
      </c>
      <c r="K87" s="44">
        <f t="shared" si="31"/>
        <v>0</v>
      </c>
      <c r="L87" s="43">
        <f>C87+F87+I87</f>
        <v>2</v>
      </c>
      <c r="M87" s="44">
        <f t="shared" si="33"/>
        <v>124.41</v>
      </c>
    </row>
    <row r="88" spans="1:13" ht="16.5" customHeight="1">
      <c r="A88" s="63"/>
      <c r="B88" s="57" t="s">
        <v>53</v>
      </c>
      <c r="C88" s="43">
        <f>SUM(C79:C87)</f>
        <v>0</v>
      </c>
      <c r="D88" s="44"/>
      <c r="E88" s="44">
        <f>SUM(E79:E87)</f>
        <v>0</v>
      </c>
      <c r="F88" s="43">
        <f>SUM(F79:F87)</f>
        <v>12</v>
      </c>
      <c r="G88" s="44"/>
      <c r="H88" s="44">
        <f>SUM(H79:H87)</f>
        <v>746.4599999999999</v>
      </c>
      <c r="I88" s="43">
        <f>SUM(I79:I87)</f>
        <v>1</v>
      </c>
      <c r="J88" s="44"/>
      <c r="K88" s="44">
        <f>SUM(K79:K87)</f>
        <v>39.324</v>
      </c>
      <c r="L88" s="43">
        <f t="shared" si="32"/>
        <v>13</v>
      </c>
      <c r="M88" s="44">
        <f t="shared" si="33"/>
        <v>785.7839999999999</v>
      </c>
    </row>
    <row r="89" spans="1:13" ht="16.5" customHeight="1">
      <c r="A89" s="125" t="s">
        <v>38</v>
      </c>
      <c r="B89" s="50" t="s">
        <v>59</v>
      </c>
      <c r="C89" s="43">
        <v>0</v>
      </c>
      <c r="D89" s="51">
        <v>0</v>
      </c>
      <c r="E89" s="44">
        <f>C89*D89</f>
        <v>0</v>
      </c>
      <c r="F89" s="43">
        <v>1</v>
      </c>
      <c r="G89" s="51">
        <v>62.205</v>
      </c>
      <c r="H89" s="44">
        <f>F89*G89</f>
        <v>62.205</v>
      </c>
      <c r="I89" s="43">
        <v>0</v>
      </c>
      <c r="J89" s="51">
        <v>0</v>
      </c>
      <c r="K89" s="44">
        <f>I89*J89</f>
        <v>0</v>
      </c>
      <c r="L89" s="43">
        <f>C89+F89+I89</f>
        <v>1</v>
      </c>
      <c r="M89" s="44">
        <f>E89+H89+K89</f>
        <v>62.205</v>
      </c>
    </row>
    <row r="90" spans="1:13" ht="16.5" customHeight="1">
      <c r="A90" s="126"/>
      <c r="B90" s="50" t="s">
        <v>68</v>
      </c>
      <c r="C90" s="43">
        <v>0</v>
      </c>
      <c r="D90" s="51">
        <v>0</v>
      </c>
      <c r="E90" s="44">
        <f>C90*D90</f>
        <v>0</v>
      </c>
      <c r="F90" s="43">
        <v>1</v>
      </c>
      <c r="G90" s="51">
        <v>62.205</v>
      </c>
      <c r="H90" s="44">
        <f>F90*G90</f>
        <v>62.205</v>
      </c>
      <c r="I90" s="43">
        <v>0</v>
      </c>
      <c r="J90" s="51">
        <v>0</v>
      </c>
      <c r="K90" s="44">
        <f>I90*J90</f>
        <v>0</v>
      </c>
      <c r="L90" s="43">
        <f>C90+F90+I90</f>
        <v>1</v>
      </c>
      <c r="M90" s="44">
        <f>E90+H90+K90</f>
        <v>62.205</v>
      </c>
    </row>
    <row r="91" spans="1:13" ht="16.5" customHeight="1">
      <c r="A91" s="52"/>
      <c r="B91" s="52" t="s">
        <v>56</v>
      </c>
      <c r="C91" s="43">
        <f>SUM(C89:C90)</f>
        <v>0</v>
      </c>
      <c r="D91" s="44"/>
      <c r="E91" s="44">
        <f>SUM(E89:E90)</f>
        <v>0</v>
      </c>
      <c r="F91" s="43">
        <f>SUM(F89:F90)</f>
        <v>2</v>
      </c>
      <c r="G91" s="44"/>
      <c r="H91" s="44">
        <f>SUM(H89:H90)</f>
        <v>124.41</v>
      </c>
      <c r="I91" s="43">
        <f>SUM(I89:I90)</f>
        <v>0</v>
      </c>
      <c r="J91" s="44"/>
      <c r="K91" s="44">
        <f>SUM(K89:K90)</f>
        <v>0</v>
      </c>
      <c r="L91" s="43">
        <f>C91+F91+I91</f>
        <v>2</v>
      </c>
      <c r="M91" s="44">
        <f>E91+H91+K91</f>
        <v>124.41</v>
      </c>
    </row>
    <row r="92" spans="1:13" s="23" customFormat="1" ht="16.5" customHeight="1">
      <c r="A92" s="53"/>
      <c r="B92" s="53" t="s">
        <v>49</v>
      </c>
      <c r="C92" s="54">
        <f>C88+C91</f>
        <v>0</v>
      </c>
      <c r="D92" s="55"/>
      <c r="E92" s="55">
        <f>E88+E91</f>
        <v>0</v>
      </c>
      <c r="F92" s="54">
        <f>F88+F91</f>
        <v>14</v>
      </c>
      <c r="G92" s="55"/>
      <c r="H92" s="55">
        <f>H88+H91</f>
        <v>870.8699999999999</v>
      </c>
      <c r="I92" s="54">
        <f>I88+I91</f>
        <v>1</v>
      </c>
      <c r="J92" s="55"/>
      <c r="K92" s="55">
        <f>K88+K91</f>
        <v>39.324</v>
      </c>
      <c r="L92" s="54">
        <f>C92+F92+I92</f>
        <v>15</v>
      </c>
      <c r="M92" s="55">
        <f>E92+H92+K92</f>
        <v>910.1939999999998</v>
      </c>
    </row>
    <row r="93" spans="1:13" ht="16.5" customHeight="1">
      <c r="A93" s="41"/>
      <c r="B93" s="56" t="s">
        <v>31</v>
      </c>
      <c r="C93" s="43"/>
      <c r="D93" s="44"/>
      <c r="E93" s="44"/>
      <c r="F93" s="43"/>
      <c r="G93" s="44"/>
      <c r="H93" s="44"/>
      <c r="I93" s="43"/>
      <c r="J93" s="44"/>
      <c r="K93" s="44"/>
      <c r="L93" s="42"/>
      <c r="M93" s="44"/>
    </row>
    <row r="94" spans="1:13" ht="16.5" customHeight="1">
      <c r="A94" s="125" t="s">
        <v>38</v>
      </c>
      <c r="B94" s="50" t="s">
        <v>30</v>
      </c>
      <c r="C94" s="43">
        <v>1</v>
      </c>
      <c r="D94" s="51">
        <v>84.084</v>
      </c>
      <c r="E94" s="44">
        <f>C94*D94</f>
        <v>84.084</v>
      </c>
      <c r="F94" s="43">
        <v>0</v>
      </c>
      <c r="G94" s="51">
        <v>0</v>
      </c>
      <c r="H94" s="44">
        <f>F94*G94</f>
        <v>0</v>
      </c>
      <c r="I94" s="43">
        <v>0</v>
      </c>
      <c r="J94" s="51">
        <v>0</v>
      </c>
      <c r="K94" s="44">
        <f>I94*J94</f>
        <v>0</v>
      </c>
      <c r="L94" s="43">
        <f aca="true" t="shared" si="34" ref="L94:L103">C94+F94+I94</f>
        <v>1</v>
      </c>
      <c r="M94" s="44">
        <f aca="true" t="shared" si="35" ref="M94:M99">E94+H94+K94</f>
        <v>84.084</v>
      </c>
    </row>
    <row r="95" spans="1:13" ht="16.5" customHeight="1">
      <c r="A95" s="130"/>
      <c r="B95" s="50" t="s">
        <v>73</v>
      </c>
      <c r="C95" s="43">
        <v>0</v>
      </c>
      <c r="D95" s="51">
        <v>0</v>
      </c>
      <c r="E95" s="44">
        <f>C95*D95</f>
        <v>0</v>
      </c>
      <c r="F95" s="43">
        <v>1</v>
      </c>
      <c r="G95" s="51">
        <v>62.205</v>
      </c>
      <c r="H95" s="44">
        <f>F95*G95</f>
        <v>62.205</v>
      </c>
      <c r="I95" s="43">
        <v>0</v>
      </c>
      <c r="J95" s="51">
        <v>0</v>
      </c>
      <c r="K95" s="44">
        <f>I95*J95</f>
        <v>0</v>
      </c>
      <c r="L95" s="43">
        <f t="shared" si="34"/>
        <v>1</v>
      </c>
      <c r="M95" s="44">
        <f t="shared" si="35"/>
        <v>62.205</v>
      </c>
    </row>
    <row r="96" spans="1:13" ht="16.5" customHeight="1">
      <c r="A96" s="130"/>
      <c r="B96" s="52" t="s">
        <v>102</v>
      </c>
      <c r="C96" s="43">
        <v>0</v>
      </c>
      <c r="D96" s="44">
        <v>0</v>
      </c>
      <c r="E96" s="44">
        <f>C96*D96</f>
        <v>0</v>
      </c>
      <c r="F96" s="43">
        <v>1</v>
      </c>
      <c r="G96" s="44">
        <v>62.205</v>
      </c>
      <c r="H96" s="44">
        <f>F96*G96</f>
        <v>62.205</v>
      </c>
      <c r="I96" s="43">
        <v>0</v>
      </c>
      <c r="J96" s="44">
        <v>0</v>
      </c>
      <c r="K96" s="44">
        <f>I96*J96</f>
        <v>0</v>
      </c>
      <c r="L96" s="43">
        <f t="shared" si="34"/>
        <v>1</v>
      </c>
      <c r="M96" s="44">
        <f t="shared" si="35"/>
        <v>62.205</v>
      </c>
    </row>
    <row r="97" spans="1:13" ht="16.5" customHeight="1">
      <c r="A97" s="130"/>
      <c r="B97" s="57" t="s">
        <v>103</v>
      </c>
      <c r="C97" s="43">
        <v>1</v>
      </c>
      <c r="D97" s="44">
        <v>84.084</v>
      </c>
      <c r="E97" s="44">
        <f>C97*D97</f>
        <v>84.084</v>
      </c>
      <c r="F97" s="43">
        <v>0</v>
      </c>
      <c r="G97" s="44">
        <v>0</v>
      </c>
      <c r="H97" s="44">
        <f>F97*G97</f>
        <v>0</v>
      </c>
      <c r="I97" s="43">
        <v>0</v>
      </c>
      <c r="J97" s="44">
        <v>0</v>
      </c>
      <c r="K97" s="44">
        <f>I97*J97</f>
        <v>0</v>
      </c>
      <c r="L97" s="43">
        <f t="shared" si="34"/>
        <v>1</v>
      </c>
      <c r="M97" s="44">
        <f t="shared" si="35"/>
        <v>84.084</v>
      </c>
    </row>
    <row r="98" spans="1:13" ht="16.5" customHeight="1">
      <c r="A98" s="126"/>
      <c r="B98" s="50" t="s">
        <v>94</v>
      </c>
      <c r="C98" s="43">
        <v>0</v>
      </c>
      <c r="D98" s="51">
        <v>0</v>
      </c>
      <c r="E98" s="44">
        <f>C98*D98</f>
        <v>0</v>
      </c>
      <c r="F98" s="43">
        <v>1</v>
      </c>
      <c r="G98" s="51">
        <v>62.205</v>
      </c>
      <c r="H98" s="44">
        <f>F98*G98</f>
        <v>62.205</v>
      </c>
      <c r="I98" s="43">
        <v>0</v>
      </c>
      <c r="J98" s="51">
        <v>0</v>
      </c>
      <c r="K98" s="44">
        <f>I98*J98</f>
        <v>0</v>
      </c>
      <c r="L98" s="43">
        <f t="shared" si="34"/>
        <v>1</v>
      </c>
      <c r="M98" s="44">
        <f t="shared" si="35"/>
        <v>62.205</v>
      </c>
    </row>
    <row r="99" spans="1:13" ht="16.5" customHeight="1">
      <c r="A99" s="52"/>
      <c r="B99" s="52" t="s">
        <v>54</v>
      </c>
      <c r="C99" s="43">
        <f>SUM(C94:C98)</f>
        <v>2</v>
      </c>
      <c r="D99" s="44"/>
      <c r="E99" s="44">
        <f>SUM(E94:E98)</f>
        <v>168.168</v>
      </c>
      <c r="F99" s="43">
        <f>SUM(F94:F98)</f>
        <v>3</v>
      </c>
      <c r="G99" s="44"/>
      <c r="H99" s="44">
        <f>SUM(H94:H98)</f>
        <v>186.615</v>
      </c>
      <c r="I99" s="43">
        <f>SUM(I94:I98)</f>
        <v>0</v>
      </c>
      <c r="J99" s="44"/>
      <c r="K99" s="44">
        <f>SUM(K94:K98)</f>
        <v>0</v>
      </c>
      <c r="L99" s="43">
        <f t="shared" si="34"/>
        <v>5</v>
      </c>
      <c r="M99" s="44">
        <f t="shared" si="35"/>
        <v>354.783</v>
      </c>
    </row>
    <row r="100" spans="1:13" ht="16.5" customHeight="1">
      <c r="A100" s="53"/>
      <c r="B100" s="53" t="s">
        <v>32</v>
      </c>
      <c r="C100" s="54">
        <f>C99</f>
        <v>2</v>
      </c>
      <c r="D100" s="55"/>
      <c r="E100" s="55">
        <f>E99</f>
        <v>168.168</v>
      </c>
      <c r="F100" s="54">
        <f>F99</f>
        <v>3</v>
      </c>
      <c r="G100" s="55"/>
      <c r="H100" s="55">
        <f>H99</f>
        <v>186.615</v>
      </c>
      <c r="I100" s="54">
        <f>I99</f>
        <v>0</v>
      </c>
      <c r="J100" s="55"/>
      <c r="K100" s="55">
        <f>K99</f>
        <v>0</v>
      </c>
      <c r="L100" s="54">
        <f t="shared" si="34"/>
        <v>5</v>
      </c>
      <c r="M100" s="55">
        <f>M99</f>
        <v>354.783</v>
      </c>
    </row>
    <row r="101" spans="1:13" ht="16.5" customHeight="1">
      <c r="A101" s="122" t="s">
        <v>50</v>
      </c>
      <c r="B101" s="122"/>
      <c r="C101" s="54">
        <f>C13+C22+C33+C52+C67+C76+C88</f>
        <v>14</v>
      </c>
      <c r="D101" s="51">
        <v>84.084</v>
      </c>
      <c r="E101" s="55">
        <f>E13+E22+E33+E52+E67+E76+E88</f>
        <v>1177.1760000000002</v>
      </c>
      <c r="F101" s="54">
        <f>F13+F22+F33+F52+F67+F76+F88</f>
        <v>40</v>
      </c>
      <c r="G101" s="51">
        <v>62.205</v>
      </c>
      <c r="H101" s="55">
        <f>H13+H22+H33+H52+H67+H76+H88</f>
        <v>2488.2</v>
      </c>
      <c r="I101" s="54">
        <f>I13+I22+I33+I52+I67+I76+I88</f>
        <v>11</v>
      </c>
      <c r="J101" s="51">
        <v>39.324</v>
      </c>
      <c r="K101" s="55">
        <f>K13+K22+K33+K52+K67+K76+K88</f>
        <v>432.564</v>
      </c>
      <c r="L101" s="54">
        <f t="shared" si="34"/>
        <v>65</v>
      </c>
      <c r="M101" s="55">
        <f>E101+H101+K101</f>
        <v>4097.9400000000005</v>
      </c>
    </row>
    <row r="102" spans="1:13" ht="16.5" customHeight="1">
      <c r="A102" s="122" t="s">
        <v>51</v>
      </c>
      <c r="B102" s="122"/>
      <c r="C102" s="54">
        <f>C24+C35+C54+C99+C91</f>
        <v>3</v>
      </c>
      <c r="D102" s="51">
        <v>84.084</v>
      </c>
      <c r="E102" s="55">
        <f>E24+E35+E54+E99+E91</f>
        <v>252.252</v>
      </c>
      <c r="F102" s="54">
        <f>F24+F35+F54+F99+F91</f>
        <v>7</v>
      </c>
      <c r="G102" s="51">
        <v>62.205</v>
      </c>
      <c r="H102" s="55">
        <f>H24+H35+H54+H99+H91</f>
        <v>435.43499999999995</v>
      </c>
      <c r="I102" s="54">
        <f>I24+I35+I54+I99+I91</f>
        <v>1</v>
      </c>
      <c r="J102" s="51">
        <v>39.324</v>
      </c>
      <c r="K102" s="55">
        <f>K24+K35+K54+K99+K91</f>
        <v>39.324</v>
      </c>
      <c r="L102" s="54">
        <f t="shared" si="34"/>
        <v>11</v>
      </c>
      <c r="M102" s="55">
        <f>E102+H102+K102</f>
        <v>727.0109999999999</v>
      </c>
    </row>
    <row r="103" spans="1:13" s="40" customFormat="1" ht="16.5" customHeight="1">
      <c r="A103" s="123" t="s">
        <v>52</v>
      </c>
      <c r="B103" s="123"/>
      <c r="C103" s="54">
        <f>SUM(C101:C102)</f>
        <v>17</v>
      </c>
      <c r="D103" s="51">
        <v>84.084</v>
      </c>
      <c r="E103" s="55">
        <f>SUM(E101:E102)</f>
        <v>1429.428</v>
      </c>
      <c r="F103" s="54">
        <f>SUM(F101:F102)</f>
        <v>47</v>
      </c>
      <c r="G103" s="51">
        <v>62.205</v>
      </c>
      <c r="H103" s="55">
        <f>SUM(H101:H102)</f>
        <v>2923.6349999999998</v>
      </c>
      <c r="I103" s="54">
        <f>SUM(I101:I102)</f>
        <v>12</v>
      </c>
      <c r="J103" s="51">
        <v>39.324</v>
      </c>
      <c r="K103" s="55">
        <f>SUM(K101:K102)</f>
        <v>471.88800000000003</v>
      </c>
      <c r="L103" s="54">
        <f t="shared" si="34"/>
        <v>76</v>
      </c>
      <c r="M103" s="55">
        <f>E103+H103+K103</f>
        <v>4824.951</v>
      </c>
    </row>
    <row r="106" spans="2:9" ht="18.75">
      <c r="B106" s="69"/>
      <c r="C106"/>
      <c r="D106"/>
      <c r="E106"/>
      <c r="F106"/>
      <c r="G106"/>
      <c r="H106"/>
      <c r="I106" s="69"/>
    </row>
  </sheetData>
  <sheetProtection/>
  <mergeCells count="21">
    <mergeCell ref="C5:E5"/>
    <mergeCell ref="F5:H5"/>
    <mergeCell ref="A27:A32"/>
    <mergeCell ref="A70:A75"/>
    <mergeCell ref="A8:A12"/>
    <mergeCell ref="A16:A21"/>
    <mergeCell ref="B5:B6"/>
    <mergeCell ref="A79:A87"/>
    <mergeCell ref="A94:A98"/>
    <mergeCell ref="A38:A51"/>
    <mergeCell ref="A57:A66"/>
    <mergeCell ref="G1:M1"/>
    <mergeCell ref="A101:B101"/>
    <mergeCell ref="A102:B102"/>
    <mergeCell ref="A103:B103"/>
    <mergeCell ref="A3:M3"/>
    <mergeCell ref="A89:A90"/>
    <mergeCell ref="L5:L6"/>
    <mergeCell ref="M5:M6"/>
    <mergeCell ref="I5:K5"/>
    <mergeCell ref="A5:A6"/>
  </mergeCells>
  <printOptions/>
  <pageMargins left="0.3937007874015748" right="0.3937007874015748" top="1.1811023622047245" bottom="0.3937007874015748" header="1.094488188976378" footer="0.5118110236220472"/>
  <pageSetup fitToHeight="2" horizontalDpi="600" verticalDpi="600" orientation="landscape" paperSize="9" scale="60" r:id="rId1"/>
  <headerFooter alignWithMargins="0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Layout" workbookViewId="0" topLeftCell="A1">
      <selection activeCell="B3" sqref="B3:B4"/>
    </sheetView>
  </sheetViews>
  <sheetFormatPr defaultColWidth="9.140625" defaultRowHeight="12.75"/>
  <cols>
    <col min="1" max="1" width="13.28125" style="27" customWidth="1"/>
    <col min="2" max="2" width="67.57421875" style="8" customWidth="1"/>
    <col min="3" max="3" width="13.28125" style="28" customWidth="1"/>
    <col min="4" max="5" width="13.28125" style="29" customWidth="1"/>
    <col min="6" max="6" width="13.28125" style="8" customWidth="1"/>
    <col min="7" max="7" width="13.28125" style="29" customWidth="1"/>
    <col min="8" max="9" width="13.28125" style="8" customWidth="1"/>
    <col min="10" max="10" width="13.28125" style="29" customWidth="1"/>
    <col min="11" max="12" width="13.28125" style="8" customWidth="1"/>
    <col min="13" max="13" width="13.28125" style="29" customWidth="1"/>
    <col min="14" max="16384" width="9.140625" style="8" customWidth="1"/>
  </cols>
  <sheetData>
    <row r="1" spans="1:13" ht="50.25" customHeight="1">
      <c r="A1" s="124" t="s">
        <v>110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6.5" customHeight="1">
      <c r="A2" s="2"/>
      <c r="B2" s="3"/>
      <c r="C2" s="4"/>
      <c r="D2" s="5"/>
      <c r="E2" s="5"/>
      <c r="F2" s="6"/>
      <c r="G2" s="1"/>
      <c r="H2" s="6"/>
      <c r="I2" s="6"/>
      <c r="J2" s="7"/>
      <c r="K2" s="6"/>
      <c r="L2" s="6"/>
      <c r="M2" s="7" t="s">
        <v>33</v>
      </c>
    </row>
    <row r="3" spans="1:13" ht="25.5" customHeight="1">
      <c r="A3" s="131" t="s">
        <v>35</v>
      </c>
      <c r="B3" s="132" t="s">
        <v>0</v>
      </c>
      <c r="C3" s="132" t="s">
        <v>36</v>
      </c>
      <c r="D3" s="132"/>
      <c r="E3" s="132"/>
      <c r="F3" s="132" t="s">
        <v>37</v>
      </c>
      <c r="G3" s="132"/>
      <c r="H3" s="132"/>
      <c r="I3" s="132" t="s">
        <v>34</v>
      </c>
      <c r="J3" s="132"/>
      <c r="K3" s="132"/>
      <c r="L3" s="135" t="s">
        <v>45</v>
      </c>
      <c r="M3" s="135" t="s">
        <v>46</v>
      </c>
    </row>
    <row r="4" spans="1:13" ht="38.25">
      <c r="A4" s="131"/>
      <c r="B4" s="132"/>
      <c r="C4" s="12" t="s">
        <v>42</v>
      </c>
      <c r="D4" s="11" t="s">
        <v>43</v>
      </c>
      <c r="E4" s="11" t="s">
        <v>44</v>
      </c>
      <c r="F4" s="10" t="s">
        <v>42</v>
      </c>
      <c r="G4" s="11" t="s">
        <v>43</v>
      </c>
      <c r="H4" s="10" t="s">
        <v>44</v>
      </c>
      <c r="I4" s="10" t="s">
        <v>42</v>
      </c>
      <c r="J4" s="11" t="s">
        <v>43</v>
      </c>
      <c r="K4" s="10" t="s">
        <v>44</v>
      </c>
      <c r="L4" s="135"/>
      <c r="M4" s="135"/>
    </row>
    <row r="5" spans="1:13" ht="16.5" customHeight="1">
      <c r="A5" s="13"/>
      <c r="B5" s="14" t="s">
        <v>95</v>
      </c>
      <c r="C5" s="15"/>
      <c r="D5" s="16"/>
      <c r="E5" s="16"/>
      <c r="F5" s="17"/>
      <c r="G5" s="16"/>
      <c r="H5" s="17"/>
      <c r="I5" s="17"/>
      <c r="J5" s="16"/>
      <c r="K5" s="17"/>
      <c r="L5" s="17"/>
      <c r="M5" s="16"/>
    </row>
    <row r="6" spans="1:13" ht="30" customHeight="1">
      <c r="A6" s="9" t="s">
        <v>39</v>
      </c>
      <c r="B6" s="18" t="s">
        <v>62</v>
      </c>
      <c r="C6" s="12">
        <v>0</v>
      </c>
      <c r="D6" s="19">
        <v>0</v>
      </c>
      <c r="E6" s="11">
        <f>C6*D6</f>
        <v>0</v>
      </c>
      <c r="F6" s="12">
        <v>1</v>
      </c>
      <c r="G6" s="19">
        <v>62.205</v>
      </c>
      <c r="H6" s="11">
        <f>F6*G6</f>
        <v>62.205</v>
      </c>
      <c r="I6" s="12">
        <v>0</v>
      </c>
      <c r="J6" s="19">
        <v>0</v>
      </c>
      <c r="K6" s="11">
        <f>I6*J6</f>
        <v>0</v>
      </c>
      <c r="L6" s="12">
        <f>C6+F6+I6</f>
        <v>1</v>
      </c>
      <c r="M6" s="19">
        <f>E6+H6+K6</f>
        <v>62.205</v>
      </c>
    </row>
    <row r="7" spans="1:13" ht="16.5" customHeight="1">
      <c r="A7" s="67"/>
      <c r="B7" s="67" t="s">
        <v>53</v>
      </c>
      <c r="C7" s="12">
        <f>SUM(C6:C6)</f>
        <v>0</v>
      </c>
      <c r="D7" s="11">
        <f aca="true" t="shared" si="0" ref="D7:K7">SUM(D6:D6)</f>
        <v>0</v>
      </c>
      <c r="E7" s="11">
        <f t="shared" si="0"/>
        <v>0</v>
      </c>
      <c r="F7" s="12">
        <f t="shared" si="0"/>
        <v>1</v>
      </c>
      <c r="G7" s="11">
        <f t="shared" si="0"/>
        <v>62.205</v>
      </c>
      <c r="H7" s="11">
        <f t="shared" si="0"/>
        <v>62.205</v>
      </c>
      <c r="I7" s="12">
        <f t="shared" si="0"/>
        <v>0</v>
      </c>
      <c r="J7" s="11">
        <f t="shared" si="0"/>
        <v>0</v>
      </c>
      <c r="K7" s="11">
        <f t="shared" si="0"/>
        <v>0</v>
      </c>
      <c r="L7" s="12">
        <f>C7+F7+I7</f>
        <v>1</v>
      </c>
      <c r="M7" s="11">
        <f>E7+H7+K7</f>
        <v>62.205</v>
      </c>
    </row>
    <row r="8" spans="1:13" s="23" customFormat="1" ht="16.5" customHeight="1">
      <c r="A8" s="68"/>
      <c r="B8" s="68" t="s">
        <v>2</v>
      </c>
      <c r="C8" s="21">
        <f>C7</f>
        <v>0</v>
      </c>
      <c r="D8" s="22"/>
      <c r="E8" s="22">
        <f aca="true" t="shared" si="1" ref="E8:M8">E7</f>
        <v>0</v>
      </c>
      <c r="F8" s="21">
        <f t="shared" si="1"/>
        <v>1</v>
      </c>
      <c r="G8" s="22"/>
      <c r="H8" s="22">
        <f t="shared" si="1"/>
        <v>62.205</v>
      </c>
      <c r="I8" s="21">
        <f t="shared" si="1"/>
        <v>0</v>
      </c>
      <c r="J8" s="22"/>
      <c r="K8" s="22">
        <f t="shared" si="1"/>
        <v>0</v>
      </c>
      <c r="L8" s="21">
        <f>L7</f>
        <v>1</v>
      </c>
      <c r="M8" s="22">
        <f t="shared" si="1"/>
        <v>62.205</v>
      </c>
    </row>
    <row r="9" spans="1:13" ht="16.5" customHeight="1">
      <c r="A9" s="9"/>
      <c r="B9" s="24" t="s">
        <v>96</v>
      </c>
      <c r="C9" s="12"/>
      <c r="D9" s="11"/>
      <c r="E9" s="11"/>
      <c r="F9" s="12"/>
      <c r="G9" s="11"/>
      <c r="H9" s="11"/>
      <c r="I9" s="12"/>
      <c r="J9" s="11"/>
      <c r="K9" s="11"/>
      <c r="L9" s="10"/>
      <c r="M9" s="11"/>
    </row>
    <row r="10" spans="1:13" ht="16.5" customHeight="1">
      <c r="A10" s="9" t="s">
        <v>39</v>
      </c>
      <c r="B10" s="18" t="s">
        <v>63</v>
      </c>
      <c r="C10" s="12">
        <v>1</v>
      </c>
      <c r="D10" s="11">
        <v>84.084</v>
      </c>
      <c r="E10" s="11">
        <f>C10*D10</f>
        <v>84.084</v>
      </c>
      <c r="F10" s="12">
        <v>0</v>
      </c>
      <c r="G10" s="11">
        <v>0</v>
      </c>
      <c r="H10" s="11">
        <f>F10*G10</f>
        <v>0</v>
      </c>
      <c r="I10" s="12">
        <v>0</v>
      </c>
      <c r="J10" s="11">
        <v>0</v>
      </c>
      <c r="K10" s="11">
        <f>I10*J10</f>
        <v>0</v>
      </c>
      <c r="L10" s="12">
        <f>C10+F10+I10</f>
        <v>1</v>
      </c>
      <c r="M10" s="11">
        <f>E10+H10+K10</f>
        <v>84.084</v>
      </c>
    </row>
    <row r="11" spans="1:13" ht="16.5" customHeight="1">
      <c r="A11" s="67"/>
      <c r="B11" s="67" t="s">
        <v>53</v>
      </c>
      <c r="C11" s="12">
        <f>SUM(C10:C10)</f>
        <v>1</v>
      </c>
      <c r="D11" s="11"/>
      <c r="E11" s="11">
        <f>SUM(E10:E10)</f>
        <v>84.084</v>
      </c>
      <c r="F11" s="12">
        <f>SUM(F10:F10)</f>
        <v>0</v>
      </c>
      <c r="G11" s="11"/>
      <c r="H11" s="11">
        <f>SUM(H10:H10)</f>
        <v>0</v>
      </c>
      <c r="I11" s="12">
        <f>SUM(I10:I10)</f>
        <v>0</v>
      </c>
      <c r="J11" s="11"/>
      <c r="K11" s="11">
        <f>SUM(K10:K10)</f>
        <v>0</v>
      </c>
      <c r="L11" s="12">
        <f>C11+F11+I11</f>
        <v>1</v>
      </c>
      <c r="M11" s="11">
        <f>E11+H11+K11</f>
        <v>84.084</v>
      </c>
    </row>
    <row r="12" spans="1:13" ht="19.5" customHeight="1">
      <c r="A12" s="9" t="s">
        <v>38</v>
      </c>
      <c r="B12" s="18" t="s">
        <v>65</v>
      </c>
      <c r="C12" s="12">
        <v>1</v>
      </c>
      <c r="D12" s="19">
        <v>84.084</v>
      </c>
      <c r="E12" s="11">
        <f>C12*D12</f>
        <v>84.084</v>
      </c>
      <c r="F12" s="12">
        <v>0</v>
      </c>
      <c r="G12" s="19">
        <v>0</v>
      </c>
      <c r="H12" s="11">
        <f>F12*G12</f>
        <v>0</v>
      </c>
      <c r="I12" s="12">
        <v>0</v>
      </c>
      <c r="J12" s="19">
        <v>0</v>
      </c>
      <c r="K12" s="11">
        <f>I12*J12</f>
        <v>0</v>
      </c>
      <c r="L12" s="12">
        <f>C12+F12+I12</f>
        <v>1</v>
      </c>
      <c r="M12" s="19">
        <f>E12+H12+K12</f>
        <v>84.084</v>
      </c>
    </row>
    <row r="13" spans="1:13" ht="16.5" customHeight="1">
      <c r="A13" s="67"/>
      <c r="B13" s="67" t="s">
        <v>54</v>
      </c>
      <c r="C13" s="12">
        <f>C12</f>
        <v>1</v>
      </c>
      <c r="D13" s="11"/>
      <c r="E13" s="11">
        <f>E12</f>
        <v>84.084</v>
      </c>
      <c r="F13" s="12">
        <f>F12</f>
        <v>0</v>
      </c>
      <c r="G13" s="11">
        <v>0</v>
      </c>
      <c r="H13" s="11">
        <f>H12</f>
        <v>0</v>
      </c>
      <c r="I13" s="12">
        <f>I12</f>
        <v>0</v>
      </c>
      <c r="J13" s="11">
        <v>0</v>
      </c>
      <c r="K13" s="11">
        <f>K12</f>
        <v>0</v>
      </c>
      <c r="L13" s="12">
        <f aca="true" t="shared" si="2" ref="L13:L41">C13+F13+I13</f>
        <v>1</v>
      </c>
      <c r="M13" s="11">
        <f>E13+H13+K13</f>
        <v>84.084</v>
      </c>
    </row>
    <row r="14" spans="1:13" ht="16.5" customHeight="1">
      <c r="A14" s="68"/>
      <c r="B14" s="68" t="s">
        <v>1</v>
      </c>
      <c r="C14" s="21">
        <f>C11+C13</f>
        <v>2</v>
      </c>
      <c r="D14" s="22"/>
      <c r="E14" s="22">
        <f>E11+E13</f>
        <v>168.168</v>
      </c>
      <c r="F14" s="21">
        <f>F11+F13</f>
        <v>0</v>
      </c>
      <c r="G14" s="22"/>
      <c r="H14" s="22">
        <f>H11+H13</f>
        <v>0</v>
      </c>
      <c r="I14" s="21">
        <f>I11+I13</f>
        <v>0</v>
      </c>
      <c r="J14" s="22"/>
      <c r="K14" s="22">
        <f>K11+K13</f>
        <v>0</v>
      </c>
      <c r="L14" s="12">
        <f t="shared" si="2"/>
        <v>2</v>
      </c>
      <c r="M14" s="22">
        <f>E14+H14+K14</f>
        <v>168.168</v>
      </c>
    </row>
    <row r="15" spans="1:13" ht="16.5" customHeight="1">
      <c r="A15" s="9"/>
      <c r="B15" s="24" t="s">
        <v>97</v>
      </c>
      <c r="C15" s="12"/>
      <c r="D15" s="11"/>
      <c r="E15" s="11"/>
      <c r="F15" s="12"/>
      <c r="G15" s="11"/>
      <c r="H15" s="11"/>
      <c r="I15" s="12"/>
      <c r="J15" s="11"/>
      <c r="K15" s="11"/>
      <c r="L15" s="10"/>
      <c r="M15" s="11"/>
    </row>
    <row r="16" spans="1:13" ht="21" customHeight="1">
      <c r="A16" s="9" t="s">
        <v>38</v>
      </c>
      <c r="B16" s="18" t="s">
        <v>64</v>
      </c>
      <c r="C16" s="12">
        <v>0</v>
      </c>
      <c r="D16" s="19">
        <v>0</v>
      </c>
      <c r="E16" s="11">
        <f>C16*D16</f>
        <v>0</v>
      </c>
      <c r="F16" s="12">
        <v>1</v>
      </c>
      <c r="G16" s="19">
        <v>62.205</v>
      </c>
      <c r="H16" s="11">
        <f>F16*G16</f>
        <v>62.205</v>
      </c>
      <c r="I16" s="12">
        <v>1</v>
      </c>
      <c r="J16" s="19">
        <v>39.324</v>
      </c>
      <c r="K16" s="11">
        <f>I16*J16</f>
        <v>39.324</v>
      </c>
      <c r="L16" s="12">
        <f t="shared" si="2"/>
        <v>2</v>
      </c>
      <c r="M16" s="11">
        <f>E16+H16+K16</f>
        <v>101.529</v>
      </c>
    </row>
    <row r="17" spans="1:13" ht="16.5" customHeight="1">
      <c r="A17" s="67"/>
      <c r="B17" s="67" t="s">
        <v>54</v>
      </c>
      <c r="C17" s="12">
        <f>C16</f>
        <v>0</v>
      </c>
      <c r="D17" s="11">
        <v>0</v>
      </c>
      <c r="E17" s="11">
        <f>E16</f>
        <v>0</v>
      </c>
      <c r="F17" s="12">
        <f>F16</f>
        <v>1</v>
      </c>
      <c r="G17" s="11"/>
      <c r="H17" s="11">
        <f>H16</f>
        <v>62.205</v>
      </c>
      <c r="I17" s="12">
        <f>I16</f>
        <v>1</v>
      </c>
      <c r="J17" s="11"/>
      <c r="K17" s="11">
        <f>K16</f>
        <v>39.324</v>
      </c>
      <c r="L17" s="12">
        <f t="shared" si="2"/>
        <v>2</v>
      </c>
      <c r="M17" s="11">
        <f>E17+H17+K17</f>
        <v>101.529</v>
      </c>
    </row>
    <row r="18" spans="1:13" s="23" customFormat="1" ht="16.5" customHeight="1">
      <c r="A18" s="68"/>
      <c r="B18" s="68" t="s">
        <v>47</v>
      </c>
      <c r="C18" s="21">
        <f>C17</f>
        <v>0</v>
      </c>
      <c r="D18" s="22"/>
      <c r="E18" s="22">
        <f aca="true" t="shared" si="3" ref="E18:K18">E17</f>
        <v>0</v>
      </c>
      <c r="F18" s="21">
        <f t="shared" si="3"/>
        <v>1</v>
      </c>
      <c r="G18" s="22"/>
      <c r="H18" s="22">
        <f t="shared" si="3"/>
        <v>62.205</v>
      </c>
      <c r="I18" s="21">
        <f t="shared" si="3"/>
        <v>1</v>
      </c>
      <c r="J18" s="22"/>
      <c r="K18" s="22">
        <f t="shared" si="3"/>
        <v>39.324</v>
      </c>
      <c r="L18" s="21">
        <f t="shared" si="2"/>
        <v>2</v>
      </c>
      <c r="M18" s="22">
        <f>E18+H18+K18</f>
        <v>101.529</v>
      </c>
    </row>
    <row r="19" spans="1:13" ht="16.5" customHeight="1">
      <c r="A19" s="9"/>
      <c r="B19" s="24" t="s">
        <v>98</v>
      </c>
      <c r="C19" s="12"/>
      <c r="D19" s="11"/>
      <c r="E19" s="11"/>
      <c r="F19" s="12"/>
      <c r="G19" s="11"/>
      <c r="H19" s="11"/>
      <c r="I19" s="12"/>
      <c r="J19" s="11"/>
      <c r="K19" s="11"/>
      <c r="L19" s="10"/>
      <c r="M19" s="11"/>
    </row>
    <row r="20" spans="1:13" ht="16.5" customHeight="1">
      <c r="A20" s="131" t="s">
        <v>39</v>
      </c>
      <c r="B20" s="18" t="s">
        <v>3</v>
      </c>
      <c r="C20" s="12">
        <v>0</v>
      </c>
      <c r="D20" s="19">
        <v>0</v>
      </c>
      <c r="E20" s="11">
        <f>C20*D20</f>
        <v>0</v>
      </c>
      <c r="F20" s="12">
        <v>1</v>
      </c>
      <c r="G20" s="19">
        <v>62.205</v>
      </c>
      <c r="H20" s="11">
        <f>F20*G20</f>
        <v>62.205</v>
      </c>
      <c r="I20" s="12">
        <v>0</v>
      </c>
      <c r="J20" s="19">
        <v>0</v>
      </c>
      <c r="K20" s="11">
        <f>I20*J20</f>
        <v>0</v>
      </c>
      <c r="L20" s="12">
        <f t="shared" si="2"/>
        <v>1</v>
      </c>
      <c r="M20" s="11">
        <f>E20+H20+K20</f>
        <v>62.205</v>
      </c>
    </row>
    <row r="21" spans="1:13" ht="16.5" customHeight="1">
      <c r="A21" s="131"/>
      <c r="B21" s="18" t="s">
        <v>4</v>
      </c>
      <c r="C21" s="12">
        <v>0</v>
      </c>
      <c r="D21" s="19">
        <v>0</v>
      </c>
      <c r="E21" s="11">
        <f>C21*D21</f>
        <v>0</v>
      </c>
      <c r="F21" s="12">
        <v>1</v>
      </c>
      <c r="G21" s="19">
        <v>62.205</v>
      </c>
      <c r="H21" s="11">
        <f>F21*G21</f>
        <v>62.205</v>
      </c>
      <c r="I21" s="12">
        <v>0</v>
      </c>
      <c r="J21" s="19">
        <v>0</v>
      </c>
      <c r="K21" s="11">
        <f>I21*J21</f>
        <v>0</v>
      </c>
      <c r="L21" s="12">
        <f t="shared" si="2"/>
        <v>1</v>
      </c>
      <c r="M21" s="11">
        <f>E21+H21+K21</f>
        <v>62.205</v>
      </c>
    </row>
    <row r="22" spans="1:13" ht="16.5" customHeight="1">
      <c r="A22" s="67"/>
      <c r="B22" s="67" t="s">
        <v>53</v>
      </c>
      <c r="C22" s="12">
        <f>SUM(C20:C21)</f>
        <v>0</v>
      </c>
      <c r="D22" s="11"/>
      <c r="E22" s="11">
        <f>SUM(E20:E21)</f>
        <v>0</v>
      </c>
      <c r="F22" s="12">
        <f>SUM(F20:F21)</f>
        <v>2</v>
      </c>
      <c r="G22" s="11"/>
      <c r="H22" s="11">
        <f>SUM(H20:H21)</f>
        <v>124.41</v>
      </c>
      <c r="I22" s="12">
        <f>SUM(I20:I21)</f>
        <v>0</v>
      </c>
      <c r="J22" s="11"/>
      <c r="K22" s="11">
        <f>SUM(K20:K21)</f>
        <v>0</v>
      </c>
      <c r="L22" s="12">
        <f t="shared" si="2"/>
        <v>2</v>
      </c>
      <c r="M22" s="11">
        <f>E22+H22+K22</f>
        <v>124.41</v>
      </c>
    </row>
    <row r="23" spans="1:13" s="23" customFormat="1" ht="16.5" customHeight="1">
      <c r="A23" s="68"/>
      <c r="B23" s="68" t="s">
        <v>16</v>
      </c>
      <c r="C23" s="21">
        <f>C22</f>
        <v>0</v>
      </c>
      <c r="D23" s="22"/>
      <c r="E23" s="22">
        <f>E22</f>
        <v>0</v>
      </c>
      <c r="F23" s="21">
        <f>F22</f>
        <v>2</v>
      </c>
      <c r="G23" s="22"/>
      <c r="H23" s="22">
        <f>H22</f>
        <v>124.41</v>
      </c>
      <c r="I23" s="21">
        <f>I22</f>
        <v>0</v>
      </c>
      <c r="J23" s="22"/>
      <c r="K23" s="22">
        <f>K22</f>
        <v>0</v>
      </c>
      <c r="L23" s="21">
        <f>C23+F23+I23</f>
        <v>2</v>
      </c>
      <c r="M23" s="22">
        <f>E23+H23+K23</f>
        <v>124.41</v>
      </c>
    </row>
    <row r="24" spans="1:13" ht="16.5" customHeight="1">
      <c r="A24" s="25"/>
      <c r="B24" s="21" t="s">
        <v>99</v>
      </c>
      <c r="C24" s="12"/>
      <c r="D24" s="11"/>
      <c r="E24" s="11"/>
      <c r="F24" s="12"/>
      <c r="G24" s="11"/>
      <c r="H24" s="11"/>
      <c r="I24" s="12"/>
      <c r="J24" s="11"/>
      <c r="K24" s="11"/>
      <c r="L24" s="10"/>
      <c r="M24" s="11"/>
    </row>
    <row r="25" spans="1:13" ht="16.5" customHeight="1">
      <c r="A25" s="131" t="s">
        <v>39</v>
      </c>
      <c r="B25" s="18" t="s">
        <v>66</v>
      </c>
      <c r="C25" s="12">
        <v>1</v>
      </c>
      <c r="D25" s="19">
        <v>84.084</v>
      </c>
      <c r="E25" s="11">
        <f>C25*D25</f>
        <v>84.084</v>
      </c>
      <c r="F25" s="12">
        <v>0</v>
      </c>
      <c r="G25" s="19">
        <v>0</v>
      </c>
      <c r="H25" s="11">
        <f>F25*G25</f>
        <v>0</v>
      </c>
      <c r="I25" s="12">
        <v>0</v>
      </c>
      <c r="J25" s="19">
        <v>0</v>
      </c>
      <c r="K25" s="11">
        <f>I25*J25</f>
        <v>0</v>
      </c>
      <c r="L25" s="12">
        <f t="shared" si="2"/>
        <v>1</v>
      </c>
      <c r="M25" s="11">
        <f>E25+H25+K25</f>
        <v>84.084</v>
      </c>
    </row>
    <row r="26" spans="1:13" ht="16.5" customHeight="1">
      <c r="A26" s="131"/>
      <c r="B26" s="18" t="s">
        <v>67</v>
      </c>
      <c r="C26" s="12">
        <v>0</v>
      </c>
      <c r="D26" s="19">
        <v>0</v>
      </c>
      <c r="E26" s="11">
        <f>C26*D26</f>
        <v>0</v>
      </c>
      <c r="F26" s="12">
        <v>1</v>
      </c>
      <c r="G26" s="19">
        <v>62.205</v>
      </c>
      <c r="H26" s="11">
        <f>F26*G26</f>
        <v>62.205</v>
      </c>
      <c r="I26" s="12">
        <v>0</v>
      </c>
      <c r="J26" s="19">
        <v>0</v>
      </c>
      <c r="K26" s="11">
        <f>I26*J26</f>
        <v>0</v>
      </c>
      <c r="L26" s="12">
        <f t="shared" si="2"/>
        <v>1</v>
      </c>
      <c r="M26" s="11">
        <f>E26+H26+K26</f>
        <v>62.205</v>
      </c>
    </row>
    <row r="27" spans="1:13" ht="16.5" customHeight="1">
      <c r="A27" s="67"/>
      <c r="B27" s="67" t="s">
        <v>53</v>
      </c>
      <c r="C27" s="12">
        <f>SUM(C25:C26)</f>
        <v>1</v>
      </c>
      <c r="D27" s="11"/>
      <c r="E27" s="11">
        <f>SUM(E25:E26)</f>
        <v>84.084</v>
      </c>
      <c r="F27" s="12">
        <f>SUM(F25:F26)</f>
        <v>1</v>
      </c>
      <c r="G27" s="11"/>
      <c r="H27" s="11">
        <f>SUM(H25:H26)</f>
        <v>62.205</v>
      </c>
      <c r="I27" s="12">
        <f>SUM(I25:I26)</f>
        <v>0</v>
      </c>
      <c r="J27" s="11"/>
      <c r="K27" s="11">
        <f>SUM(K25:K26)</f>
        <v>0</v>
      </c>
      <c r="L27" s="12">
        <f t="shared" si="2"/>
        <v>2</v>
      </c>
      <c r="M27" s="11">
        <f>E27+H27+K27</f>
        <v>146.289</v>
      </c>
    </row>
    <row r="28" spans="1:13" s="23" customFormat="1" ht="16.5" customHeight="1">
      <c r="A28" s="68"/>
      <c r="B28" s="68" t="s">
        <v>25</v>
      </c>
      <c r="C28" s="21">
        <f>C27</f>
        <v>1</v>
      </c>
      <c r="D28" s="22"/>
      <c r="E28" s="22">
        <f>E27</f>
        <v>84.084</v>
      </c>
      <c r="F28" s="21">
        <f>F27</f>
        <v>1</v>
      </c>
      <c r="G28" s="22"/>
      <c r="H28" s="22">
        <f>H27</f>
        <v>62.205</v>
      </c>
      <c r="I28" s="21">
        <f>I27</f>
        <v>0</v>
      </c>
      <c r="J28" s="22"/>
      <c r="K28" s="22">
        <f>K27</f>
        <v>0</v>
      </c>
      <c r="L28" s="21">
        <f t="shared" si="2"/>
        <v>2</v>
      </c>
      <c r="M28" s="22">
        <f>E28+H28+K28</f>
        <v>146.289</v>
      </c>
    </row>
    <row r="29" spans="1:13" ht="16.5" customHeight="1">
      <c r="A29" s="9"/>
      <c r="B29" s="24" t="s">
        <v>100</v>
      </c>
      <c r="C29" s="12"/>
      <c r="D29" s="11"/>
      <c r="E29" s="11"/>
      <c r="F29" s="12"/>
      <c r="G29" s="11"/>
      <c r="H29" s="11"/>
      <c r="I29" s="12"/>
      <c r="J29" s="11"/>
      <c r="K29" s="11"/>
      <c r="L29" s="10"/>
      <c r="M29" s="11"/>
    </row>
    <row r="30" spans="1:13" ht="16.5" customHeight="1">
      <c r="A30" s="9" t="s">
        <v>39</v>
      </c>
      <c r="B30" s="18" t="s">
        <v>26</v>
      </c>
      <c r="C30" s="12">
        <v>0</v>
      </c>
      <c r="D30" s="19">
        <v>0</v>
      </c>
      <c r="E30" s="11">
        <f>C30*D30</f>
        <v>0</v>
      </c>
      <c r="F30" s="12">
        <v>1</v>
      </c>
      <c r="G30" s="19">
        <v>62.205</v>
      </c>
      <c r="H30" s="11">
        <f>F30*G30</f>
        <v>62.205</v>
      </c>
      <c r="I30" s="12">
        <v>0</v>
      </c>
      <c r="J30" s="19">
        <v>0</v>
      </c>
      <c r="K30" s="11">
        <f>I30*J30</f>
        <v>0</v>
      </c>
      <c r="L30" s="12">
        <f t="shared" si="2"/>
        <v>1</v>
      </c>
      <c r="M30" s="11">
        <f>E30+H30+K30</f>
        <v>62.205</v>
      </c>
    </row>
    <row r="31" spans="1:13" ht="16.5" customHeight="1">
      <c r="A31" s="67"/>
      <c r="B31" s="67" t="s">
        <v>55</v>
      </c>
      <c r="C31" s="12">
        <f>SUM(C30:C30)</f>
        <v>0</v>
      </c>
      <c r="D31" s="11">
        <v>0</v>
      </c>
      <c r="E31" s="11">
        <f>SUM(E30:E30)</f>
        <v>0</v>
      </c>
      <c r="F31" s="12">
        <f>SUM(F30:F30)</f>
        <v>1</v>
      </c>
      <c r="G31" s="11"/>
      <c r="H31" s="11">
        <f>SUM(H30:H30)</f>
        <v>62.205</v>
      </c>
      <c r="I31" s="12">
        <f>SUM(I30:I30)</f>
        <v>0</v>
      </c>
      <c r="J31" s="11">
        <v>0</v>
      </c>
      <c r="K31" s="11">
        <f>SUM(K30:K30)</f>
        <v>0</v>
      </c>
      <c r="L31" s="12">
        <f t="shared" si="2"/>
        <v>1</v>
      </c>
      <c r="M31" s="11">
        <f>E31+H31+K31</f>
        <v>62.205</v>
      </c>
    </row>
    <row r="32" spans="1:13" s="23" customFormat="1" ht="16.5" customHeight="1">
      <c r="A32" s="68"/>
      <c r="B32" s="68" t="s">
        <v>48</v>
      </c>
      <c r="C32" s="21">
        <f>C31</f>
        <v>0</v>
      </c>
      <c r="D32" s="22"/>
      <c r="E32" s="22">
        <f>E31</f>
        <v>0</v>
      </c>
      <c r="F32" s="21">
        <f>F31</f>
        <v>1</v>
      </c>
      <c r="G32" s="22"/>
      <c r="H32" s="22">
        <f>H31</f>
        <v>62.205</v>
      </c>
      <c r="I32" s="21">
        <f>I31</f>
        <v>0</v>
      </c>
      <c r="J32" s="22"/>
      <c r="K32" s="22">
        <f>K31</f>
        <v>0</v>
      </c>
      <c r="L32" s="21">
        <f t="shared" si="2"/>
        <v>1</v>
      </c>
      <c r="M32" s="22">
        <f>M31</f>
        <v>62.205</v>
      </c>
    </row>
    <row r="33" spans="1:13" ht="16.5" customHeight="1">
      <c r="A33" s="9"/>
      <c r="B33" s="24" t="s">
        <v>101</v>
      </c>
      <c r="C33" s="12"/>
      <c r="D33" s="11"/>
      <c r="E33" s="11"/>
      <c r="F33" s="12"/>
      <c r="G33" s="11"/>
      <c r="H33" s="11"/>
      <c r="I33" s="12"/>
      <c r="J33" s="11"/>
      <c r="K33" s="11"/>
      <c r="L33" s="10"/>
      <c r="M33" s="11"/>
    </row>
    <row r="34" spans="1:13" ht="16.5" customHeight="1">
      <c r="A34" s="131" t="s">
        <v>38</v>
      </c>
      <c r="B34" s="18" t="s">
        <v>59</v>
      </c>
      <c r="C34" s="12">
        <v>0</v>
      </c>
      <c r="D34" s="19">
        <v>0</v>
      </c>
      <c r="E34" s="11">
        <f>C34*D34</f>
        <v>0</v>
      </c>
      <c r="F34" s="12">
        <v>1</v>
      </c>
      <c r="G34" s="19">
        <v>62.205</v>
      </c>
      <c r="H34" s="11">
        <f>F34*G34</f>
        <v>62.205</v>
      </c>
      <c r="I34" s="12">
        <v>0</v>
      </c>
      <c r="J34" s="19">
        <v>0</v>
      </c>
      <c r="K34" s="11">
        <f>I34*J34</f>
        <v>0</v>
      </c>
      <c r="L34" s="12">
        <f t="shared" si="2"/>
        <v>1</v>
      </c>
      <c r="M34" s="11">
        <f>E34+H34+K34</f>
        <v>62.205</v>
      </c>
    </row>
    <row r="35" spans="1:13" ht="16.5" customHeight="1">
      <c r="A35" s="131"/>
      <c r="B35" s="18" t="s">
        <v>68</v>
      </c>
      <c r="C35" s="12">
        <v>0</v>
      </c>
      <c r="D35" s="19">
        <v>0</v>
      </c>
      <c r="E35" s="11">
        <f>C35*D35</f>
        <v>0</v>
      </c>
      <c r="F35" s="12">
        <v>1</v>
      </c>
      <c r="G35" s="19">
        <v>62.205</v>
      </c>
      <c r="H35" s="11">
        <f>F35*G35</f>
        <v>62.205</v>
      </c>
      <c r="I35" s="12">
        <v>0</v>
      </c>
      <c r="J35" s="19">
        <v>0</v>
      </c>
      <c r="K35" s="11">
        <f>I35*J35</f>
        <v>0</v>
      </c>
      <c r="L35" s="12">
        <f t="shared" si="2"/>
        <v>1</v>
      </c>
      <c r="M35" s="11">
        <f>E35+H35+K35</f>
        <v>62.205</v>
      </c>
    </row>
    <row r="36" spans="1:13" ht="16.5" customHeight="1">
      <c r="A36" s="67"/>
      <c r="B36" s="67" t="s">
        <v>56</v>
      </c>
      <c r="C36" s="12">
        <f>SUM(C34:C35)</f>
        <v>0</v>
      </c>
      <c r="D36" s="11"/>
      <c r="E36" s="11">
        <f>SUM(E34:E35)</f>
        <v>0</v>
      </c>
      <c r="F36" s="12">
        <f>SUM(F34:F35)</f>
        <v>2</v>
      </c>
      <c r="G36" s="11"/>
      <c r="H36" s="11">
        <f>SUM(H34:H35)</f>
        <v>124.41</v>
      </c>
      <c r="I36" s="12">
        <f>SUM(I34:I35)</f>
        <v>0</v>
      </c>
      <c r="J36" s="11"/>
      <c r="K36" s="11">
        <f>SUM(K34:K35)</f>
        <v>0</v>
      </c>
      <c r="L36" s="12">
        <f t="shared" si="2"/>
        <v>2</v>
      </c>
      <c r="M36" s="11">
        <f>E36+H36+K36</f>
        <v>124.41</v>
      </c>
    </row>
    <row r="37" spans="1:13" s="23" customFormat="1" ht="16.5" customHeight="1">
      <c r="A37" s="68"/>
      <c r="B37" s="68" t="s">
        <v>49</v>
      </c>
      <c r="C37" s="21">
        <f>C36</f>
        <v>0</v>
      </c>
      <c r="D37" s="22"/>
      <c r="E37" s="22">
        <f>E36</f>
        <v>0</v>
      </c>
      <c r="F37" s="21">
        <f>F36</f>
        <v>2</v>
      </c>
      <c r="G37" s="22"/>
      <c r="H37" s="22">
        <f>H36</f>
        <v>124.41</v>
      </c>
      <c r="I37" s="21">
        <f>I36</f>
        <v>0</v>
      </c>
      <c r="J37" s="22"/>
      <c r="K37" s="22">
        <f>K36</f>
        <v>0</v>
      </c>
      <c r="L37" s="21">
        <f t="shared" si="2"/>
        <v>2</v>
      </c>
      <c r="M37" s="22">
        <f>M36</f>
        <v>124.41</v>
      </c>
    </row>
    <row r="38" spans="1:13" ht="16.5" customHeight="1">
      <c r="A38" s="9"/>
      <c r="B38" s="24" t="s">
        <v>31</v>
      </c>
      <c r="C38" s="12"/>
      <c r="D38" s="11"/>
      <c r="E38" s="11"/>
      <c r="F38" s="12"/>
      <c r="G38" s="11"/>
      <c r="H38" s="11"/>
      <c r="I38" s="12"/>
      <c r="J38" s="11"/>
      <c r="K38" s="11"/>
      <c r="L38" s="10"/>
      <c r="M38" s="11"/>
    </row>
    <row r="39" spans="1:13" ht="16.5" customHeight="1">
      <c r="A39" s="9" t="s">
        <v>38</v>
      </c>
      <c r="B39" s="18" t="s">
        <v>30</v>
      </c>
      <c r="C39" s="12">
        <v>1</v>
      </c>
      <c r="D39" s="19">
        <v>84.084</v>
      </c>
      <c r="E39" s="11">
        <f>C39*D39</f>
        <v>84.084</v>
      </c>
      <c r="F39" s="12">
        <v>0</v>
      </c>
      <c r="G39" s="19">
        <v>0</v>
      </c>
      <c r="H39" s="11">
        <f>F39*G39</f>
        <v>0</v>
      </c>
      <c r="I39" s="12">
        <v>0</v>
      </c>
      <c r="J39" s="19">
        <v>0</v>
      </c>
      <c r="K39" s="11">
        <f>I39*J39</f>
        <v>0</v>
      </c>
      <c r="L39" s="12">
        <f t="shared" si="2"/>
        <v>1</v>
      </c>
      <c r="M39" s="11">
        <f>E39+H39+K39</f>
        <v>84.084</v>
      </c>
    </row>
    <row r="40" spans="1:13" ht="16.5" customHeight="1">
      <c r="A40" s="67"/>
      <c r="B40" s="67" t="s">
        <v>54</v>
      </c>
      <c r="C40" s="12">
        <f>SUM(C39:C39)</f>
        <v>1</v>
      </c>
      <c r="D40" s="11"/>
      <c r="E40" s="11">
        <f>SUM(E39:E39)</f>
        <v>84.084</v>
      </c>
      <c r="F40" s="12">
        <f>SUM(F39:F39)</f>
        <v>0</v>
      </c>
      <c r="G40" s="11"/>
      <c r="H40" s="11">
        <f>SUM(H39:H39)</f>
        <v>0</v>
      </c>
      <c r="I40" s="12">
        <f>SUM(I39:I39)</f>
        <v>0</v>
      </c>
      <c r="J40" s="11"/>
      <c r="K40" s="11">
        <f>SUM(K39:K39)</f>
        <v>0</v>
      </c>
      <c r="L40" s="12">
        <f t="shared" si="2"/>
        <v>1</v>
      </c>
      <c r="M40" s="11">
        <f>E40+H40+K40</f>
        <v>84.084</v>
      </c>
    </row>
    <row r="41" spans="1:13" ht="16.5" customHeight="1">
      <c r="A41" s="68"/>
      <c r="B41" s="68" t="s">
        <v>32</v>
      </c>
      <c r="C41" s="21">
        <f>C40</f>
        <v>1</v>
      </c>
      <c r="D41" s="22"/>
      <c r="E41" s="22">
        <f>E40</f>
        <v>84.084</v>
      </c>
      <c r="F41" s="21">
        <f>F40</f>
        <v>0</v>
      </c>
      <c r="G41" s="22"/>
      <c r="H41" s="22">
        <f>H40</f>
        <v>0</v>
      </c>
      <c r="I41" s="21">
        <f>I40</f>
        <v>0</v>
      </c>
      <c r="J41" s="22"/>
      <c r="K41" s="22">
        <f>K40</f>
        <v>0</v>
      </c>
      <c r="L41" s="21">
        <f t="shared" si="2"/>
        <v>1</v>
      </c>
      <c r="M41" s="22">
        <f>M40</f>
        <v>84.084</v>
      </c>
    </row>
    <row r="42" spans="1:13" ht="16.5" customHeight="1">
      <c r="A42" s="133" t="s">
        <v>50</v>
      </c>
      <c r="B42" s="133"/>
      <c r="C42" s="21">
        <f>C7+C11+C22+C27+C31</f>
        <v>2</v>
      </c>
      <c r="D42" s="19">
        <v>84.084</v>
      </c>
      <c r="E42" s="22">
        <f>E7+E11+E22+E27+E31</f>
        <v>168.168</v>
      </c>
      <c r="F42" s="21">
        <f>F7+F11+F22+F27+F31</f>
        <v>5</v>
      </c>
      <c r="G42" s="19">
        <v>62.205</v>
      </c>
      <c r="H42" s="22">
        <f>H7+H22+H27+H31</f>
        <v>311.025</v>
      </c>
      <c r="I42" s="21">
        <f>I7+I11+I22+I27+I31</f>
        <v>0</v>
      </c>
      <c r="J42" s="19">
        <v>39.324</v>
      </c>
      <c r="K42" s="22">
        <f>K7+K11+K22+K27+K31</f>
        <v>0</v>
      </c>
      <c r="L42" s="21">
        <f>C42+F42+I42</f>
        <v>7</v>
      </c>
      <c r="M42" s="22">
        <f>E42+H42+K42</f>
        <v>479.193</v>
      </c>
    </row>
    <row r="43" spans="1:13" ht="16.5" customHeight="1">
      <c r="A43" s="133" t="s">
        <v>51</v>
      </c>
      <c r="B43" s="133"/>
      <c r="C43" s="21">
        <f>C13+C17+C40+C36</f>
        <v>2</v>
      </c>
      <c r="D43" s="19">
        <v>84.084</v>
      </c>
      <c r="E43" s="22">
        <f>E13+E17+E40+E36</f>
        <v>168.168</v>
      </c>
      <c r="F43" s="21">
        <f>F13+F17+F40+F36</f>
        <v>3</v>
      </c>
      <c r="G43" s="19">
        <v>62.205</v>
      </c>
      <c r="H43" s="22">
        <f>H13+H17+H40+H36</f>
        <v>186.615</v>
      </c>
      <c r="I43" s="21">
        <f>I13+I17+I40+I36</f>
        <v>1</v>
      </c>
      <c r="J43" s="19">
        <v>39.324</v>
      </c>
      <c r="K43" s="22">
        <f>K13+K17+K40+K36</f>
        <v>39.324</v>
      </c>
      <c r="L43" s="21">
        <f>C43+F43+I43</f>
        <v>6</v>
      </c>
      <c r="M43" s="22">
        <f>E43+H43+K43</f>
        <v>394.107</v>
      </c>
    </row>
    <row r="44" spans="1:13" s="40" customFormat="1" ht="16.5" customHeight="1">
      <c r="A44" s="134" t="s">
        <v>52</v>
      </c>
      <c r="B44" s="134"/>
      <c r="C44" s="36">
        <f>SUM(C42:C43)</f>
        <v>4</v>
      </c>
      <c r="D44" s="37">
        <v>84.084</v>
      </c>
      <c r="E44" s="38">
        <f>SUM(E42:E43)</f>
        <v>336.336</v>
      </c>
      <c r="F44" s="36">
        <f>SUM(F42:F43)</f>
        <v>8</v>
      </c>
      <c r="G44" s="37">
        <v>62.205</v>
      </c>
      <c r="H44" s="38">
        <f>SUM(H42:H43)</f>
        <v>497.64</v>
      </c>
      <c r="I44" s="36">
        <f>SUM(I42:I43)</f>
        <v>1</v>
      </c>
      <c r="J44" s="37">
        <v>39.324</v>
      </c>
      <c r="K44" s="38">
        <f>SUM(K42:K43)</f>
        <v>39.324</v>
      </c>
      <c r="L44" s="36">
        <f>C44+F44+I44</f>
        <v>13</v>
      </c>
      <c r="M44" s="38">
        <f>E44+H44+K44</f>
        <v>873.3</v>
      </c>
    </row>
  </sheetData>
  <sheetProtection/>
  <mergeCells count="14">
    <mergeCell ref="A42:B42"/>
    <mergeCell ref="A43:B43"/>
    <mergeCell ref="A44:B44"/>
    <mergeCell ref="A1:M1"/>
    <mergeCell ref="A20:A21"/>
    <mergeCell ref="A25:A26"/>
    <mergeCell ref="A34:A35"/>
    <mergeCell ref="L3:L4"/>
    <mergeCell ref="M3:M4"/>
    <mergeCell ref="I3:K3"/>
    <mergeCell ref="A3:A4"/>
    <mergeCell ref="B3:B4"/>
    <mergeCell ref="C3:E3"/>
    <mergeCell ref="F3:H3"/>
  </mergeCells>
  <printOptions/>
  <pageMargins left="0.7874015748031497" right="0.7874015748031497" top="1.1811023622047245" bottom="0.3937007874015748" header="1.1023622047244095" footer="0.5118110236220472"/>
  <pageSetup fitToHeight="1" fitToWidth="1" horizontalDpi="600" verticalDpi="600" orientation="landscape" paperSize="9" scale="58" r:id="rId1"/>
  <headerFooter alignWithMargins="0">
    <oddHeader>&amp;C4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80" zoomScaleNormal="80"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3.28125" style="27" customWidth="1"/>
    <col min="2" max="2" width="68.8515625" style="8" customWidth="1"/>
    <col min="3" max="3" width="13.28125" style="28" customWidth="1"/>
    <col min="4" max="5" width="13.28125" style="29" customWidth="1"/>
    <col min="6" max="6" width="13.28125" style="8" customWidth="1"/>
    <col min="7" max="7" width="13.28125" style="29" customWidth="1"/>
    <col min="8" max="9" width="13.28125" style="8" customWidth="1"/>
    <col min="10" max="10" width="13.28125" style="29" customWidth="1"/>
    <col min="11" max="12" width="13.28125" style="8" customWidth="1"/>
    <col min="13" max="13" width="13.28125" style="29" customWidth="1"/>
    <col min="14" max="16384" width="9.140625" style="8" customWidth="1"/>
  </cols>
  <sheetData>
    <row r="1" spans="1:13" ht="53.25" customHeight="1">
      <c r="A1" s="124" t="s">
        <v>111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6.5" customHeight="1">
      <c r="A2" s="2"/>
      <c r="B2" s="3"/>
      <c r="C2" s="4"/>
      <c r="D2" s="5"/>
      <c r="E2" s="5"/>
      <c r="F2" s="6"/>
      <c r="G2" s="1"/>
      <c r="H2" s="6"/>
      <c r="I2" s="6"/>
      <c r="J2" s="7"/>
      <c r="K2" s="6"/>
      <c r="L2" s="6"/>
      <c r="M2" s="7" t="s">
        <v>33</v>
      </c>
    </row>
    <row r="3" spans="1:13" ht="25.5" customHeight="1">
      <c r="A3" s="131" t="s">
        <v>35</v>
      </c>
      <c r="B3" s="132" t="s">
        <v>0</v>
      </c>
      <c r="C3" s="132" t="s">
        <v>36</v>
      </c>
      <c r="D3" s="132"/>
      <c r="E3" s="132"/>
      <c r="F3" s="132" t="s">
        <v>37</v>
      </c>
      <c r="G3" s="132"/>
      <c r="H3" s="132"/>
      <c r="I3" s="132" t="s">
        <v>34</v>
      </c>
      <c r="J3" s="132"/>
      <c r="K3" s="132"/>
      <c r="L3" s="135" t="s">
        <v>45</v>
      </c>
      <c r="M3" s="135" t="s">
        <v>46</v>
      </c>
    </row>
    <row r="4" spans="1:13" ht="38.25">
      <c r="A4" s="131"/>
      <c r="B4" s="132"/>
      <c r="C4" s="12" t="s">
        <v>42</v>
      </c>
      <c r="D4" s="11" t="s">
        <v>43</v>
      </c>
      <c r="E4" s="11" t="s">
        <v>44</v>
      </c>
      <c r="F4" s="12" t="s">
        <v>42</v>
      </c>
      <c r="G4" s="11" t="s">
        <v>43</v>
      </c>
      <c r="H4" s="11" t="s">
        <v>44</v>
      </c>
      <c r="I4" s="12" t="s">
        <v>42</v>
      </c>
      <c r="J4" s="11" t="s">
        <v>43</v>
      </c>
      <c r="K4" s="11" t="s">
        <v>44</v>
      </c>
      <c r="L4" s="135"/>
      <c r="M4" s="135"/>
    </row>
    <row r="5" spans="1:13" ht="16.5" customHeight="1">
      <c r="A5" s="9"/>
      <c r="B5" s="14" t="s">
        <v>95</v>
      </c>
      <c r="C5" s="12"/>
      <c r="D5" s="11"/>
      <c r="E5" s="11"/>
      <c r="F5" s="12"/>
      <c r="G5" s="11"/>
      <c r="H5" s="11"/>
      <c r="I5" s="12"/>
      <c r="J5" s="11"/>
      <c r="K5" s="11"/>
      <c r="L5" s="12"/>
      <c r="M5" s="11"/>
    </row>
    <row r="6" spans="1:13" ht="20.25" customHeight="1">
      <c r="A6" s="12" t="s">
        <v>39</v>
      </c>
      <c r="B6" s="67" t="s">
        <v>69</v>
      </c>
      <c r="C6" s="12">
        <v>0</v>
      </c>
      <c r="D6" s="11">
        <v>0</v>
      </c>
      <c r="E6" s="11">
        <f>C6*D6</f>
        <v>0</v>
      </c>
      <c r="F6" s="12">
        <v>0</v>
      </c>
      <c r="G6" s="11">
        <v>0</v>
      </c>
      <c r="H6" s="11">
        <f>F6*G6</f>
        <v>0</v>
      </c>
      <c r="I6" s="12">
        <v>1</v>
      </c>
      <c r="J6" s="11">
        <v>39.324</v>
      </c>
      <c r="K6" s="11">
        <f>I6*J6</f>
        <v>39.324</v>
      </c>
      <c r="L6" s="12">
        <f>C6+F6+I6</f>
        <v>1</v>
      </c>
      <c r="M6" s="11">
        <f>E6+H6+K6</f>
        <v>39.324</v>
      </c>
    </row>
    <row r="7" spans="1:13" ht="16.5" customHeight="1">
      <c r="A7" s="9"/>
      <c r="B7" s="67" t="s">
        <v>53</v>
      </c>
      <c r="C7" s="12">
        <f>SUM(C6:C6)</f>
        <v>0</v>
      </c>
      <c r="D7" s="19"/>
      <c r="E7" s="11">
        <f>SUM(E6:E6)</f>
        <v>0</v>
      </c>
      <c r="F7" s="12">
        <f>SUM(F6:F6)</f>
        <v>0</v>
      </c>
      <c r="G7" s="19"/>
      <c r="H7" s="11">
        <f>SUM(H6:H6)</f>
        <v>0</v>
      </c>
      <c r="I7" s="12">
        <f>SUM(I6:I6)</f>
        <v>1</v>
      </c>
      <c r="J7" s="19"/>
      <c r="K7" s="11">
        <f>SUM(K6:K6)</f>
        <v>39.324</v>
      </c>
      <c r="L7" s="12">
        <f aca="true" t="shared" si="0" ref="L7:L44">C7+F7+I7</f>
        <v>1</v>
      </c>
      <c r="M7" s="11">
        <f aca="true" t="shared" si="1" ref="M7:M44">E7+H7+K7</f>
        <v>39.324</v>
      </c>
    </row>
    <row r="8" spans="1:13" s="23" customFormat="1" ht="16.5" customHeight="1">
      <c r="A8" s="33"/>
      <c r="B8" s="30" t="s">
        <v>2</v>
      </c>
      <c r="C8" s="21">
        <f>C7</f>
        <v>0</v>
      </c>
      <c r="D8" s="22"/>
      <c r="E8" s="22">
        <f>E7</f>
        <v>0</v>
      </c>
      <c r="F8" s="21">
        <f>F7</f>
        <v>0</v>
      </c>
      <c r="G8" s="22"/>
      <c r="H8" s="22">
        <f>H7</f>
        <v>0</v>
      </c>
      <c r="I8" s="21">
        <f>I7</f>
        <v>1</v>
      </c>
      <c r="J8" s="22"/>
      <c r="K8" s="22">
        <f>K7</f>
        <v>39.324</v>
      </c>
      <c r="L8" s="21">
        <f t="shared" si="0"/>
        <v>1</v>
      </c>
      <c r="M8" s="22">
        <f t="shared" si="1"/>
        <v>39.324</v>
      </c>
    </row>
    <row r="9" spans="1:13" ht="16.5" customHeight="1">
      <c r="A9" s="13"/>
      <c r="B9" s="24" t="s">
        <v>96</v>
      </c>
      <c r="C9" s="15"/>
      <c r="D9" s="16"/>
      <c r="E9" s="16"/>
      <c r="F9" s="17"/>
      <c r="G9" s="16"/>
      <c r="H9" s="17"/>
      <c r="I9" s="17"/>
      <c r="J9" s="16"/>
      <c r="K9" s="17"/>
      <c r="L9" s="12"/>
      <c r="M9" s="11"/>
    </row>
    <row r="10" spans="1:13" ht="16.5" customHeight="1">
      <c r="A10" s="136" t="s">
        <v>39</v>
      </c>
      <c r="B10" s="18" t="s">
        <v>70</v>
      </c>
      <c r="C10" s="12">
        <v>1</v>
      </c>
      <c r="D10" s="19">
        <v>84.084</v>
      </c>
      <c r="E10" s="11">
        <f>C10*D10</f>
        <v>84.084</v>
      </c>
      <c r="F10" s="12">
        <v>0</v>
      </c>
      <c r="G10" s="19">
        <v>0</v>
      </c>
      <c r="H10" s="11">
        <f>F10*G10</f>
        <v>0</v>
      </c>
      <c r="I10" s="12">
        <v>0</v>
      </c>
      <c r="J10" s="19">
        <v>0</v>
      </c>
      <c r="K10" s="11">
        <f>I10*J10</f>
        <v>0</v>
      </c>
      <c r="L10" s="12">
        <f t="shared" si="0"/>
        <v>1</v>
      </c>
      <c r="M10" s="11">
        <f t="shared" si="1"/>
        <v>84.084</v>
      </c>
    </row>
    <row r="11" spans="1:13" ht="16.5" customHeight="1">
      <c r="A11" s="137"/>
      <c r="B11" s="20" t="s">
        <v>71</v>
      </c>
      <c r="C11" s="12">
        <v>0</v>
      </c>
      <c r="D11" s="11">
        <v>0</v>
      </c>
      <c r="E11" s="11">
        <f>C11*D11</f>
        <v>0</v>
      </c>
      <c r="F11" s="12">
        <v>1</v>
      </c>
      <c r="G11" s="11">
        <v>62.205</v>
      </c>
      <c r="H11" s="11">
        <f>F11*G11</f>
        <v>62.205</v>
      </c>
      <c r="I11" s="12">
        <v>0</v>
      </c>
      <c r="J11" s="11">
        <v>0</v>
      </c>
      <c r="K11" s="11">
        <f>I11*J11</f>
        <v>0</v>
      </c>
      <c r="L11" s="12">
        <f t="shared" si="0"/>
        <v>1</v>
      </c>
      <c r="M11" s="11">
        <f t="shared" si="1"/>
        <v>62.205</v>
      </c>
    </row>
    <row r="12" spans="1:13" ht="16.5" customHeight="1">
      <c r="A12" s="31"/>
      <c r="B12" s="20" t="s">
        <v>53</v>
      </c>
      <c r="C12" s="12">
        <f>SUM(C10:C11)</f>
        <v>1</v>
      </c>
      <c r="D12" s="11"/>
      <c r="E12" s="11">
        <f>SUM(E10:E11)</f>
        <v>84.084</v>
      </c>
      <c r="F12" s="12">
        <f>SUM(F10:F11)</f>
        <v>1</v>
      </c>
      <c r="G12" s="11"/>
      <c r="H12" s="11">
        <f>SUM(H10:H11)</f>
        <v>62.205</v>
      </c>
      <c r="I12" s="12">
        <f>SUM(I10:I11)</f>
        <v>0</v>
      </c>
      <c r="J12" s="11"/>
      <c r="K12" s="11">
        <f>SUM(K10:K11)</f>
        <v>0</v>
      </c>
      <c r="L12" s="12">
        <f t="shared" si="0"/>
        <v>2</v>
      </c>
      <c r="M12" s="11">
        <f t="shared" si="1"/>
        <v>146.289</v>
      </c>
    </row>
    <row r="13" spans="1:13" s="23" customFormat="1" ht="16.5" customHeight="1">
      <c r="A13" s="25"/>
      <c r="B13" s="32" t="s">
        <v>1</v>
      </c>
      <c r="C13" s="21">
        <f>C12</f>
        <v>1</v>
      </c>
      <c r="D13" s="22"/>
      <c r="E13" s="22">
        <f>E12</f>
        <v>84.084</v>
      </c>
      <c r="F13" s="21">
        <f>F12</f>
        <v>1</v>
      </c>
      <c r="G13" s="22"/>
      <c r="H13" s="22">
        <f>H12</f>
        <v>62.205</v>
      </c>
      <c r="I13" s="21">
        <f>I12</f>
        <v>0</v>
      </c>
      <c r="J13" s="22"/>
      <c r="K13" s="22">
        <f>K12</f>
        <v>0</v>
      </c>
      <c r="L13" s="21">
        <f t="shared" si="0"/>
        <v>2</v>
      </c>
      <c r="M13" s="22">
        <f t="shared" si="1"/>
        <v>146.289</v>
      </c>
    </row>
    <row r="14" spans="1:13" ht="16.5" customHeight="1">
      <c r="A14" s="30"/>
      <c r="B14" s="24" t="s">
        <v>97</v>
      </c>
      <c r="C14" s="21"/>
      <c r="D14" s="22"/>
      <c r="E14" s="22"/>
      <c r="F14" s="21"/>
      <c r="G14" s="22"/>
      <c r="H14" s="22"/>
      <c r="I14" s="21"/>
      <c r="J14" s="22"/>
      <c r="K14" s="22"/>
      <c r="L14" s="12"/>
      <c r="M14" s="11"/>
    </row>
    <row r="15" spans="1:13" ht="28.5" customHeight="1">
      <c r="A15" s="9" t="s">
        <v>39</v>
      </c>
      <c r="B15" s="18" t="s">
        <v>72</v>
      </c>
      <c r="C15" s="12">
        <v>0</v>
      </c>
      <c r="D15" s="11">
        <v>0</v>
      </c>
      <c r="E15" s="11">
        <f>C15*D15</f>
        <v>0</v>
      </c>
      <c r="F15" s="12">
        <v>1</v>
      </c>
      <c r="G15" s="11">
        <v>62.205</v>
      </c>
      <c r="H15" s="11">
        <f>F15*G15</f>
        <v>62.205</v>
      </c>
      <c r="I15" s="12">
        <v>1</v>
      </c>
      <c r="J15" s="11">
        <v>39.324</v>
      </c>
      <c r="K15" s="11">
        <f>I15*J15</f>
        <v>39.324</v>
      </c>
      <c r="L15" s="12">
        <f t="shared" si="0"/>
        <v>2</v>
      </c>
      <c r="M15" s="11">
        <f t="shared" si="1"/>
        <v>101.529</v>
      </c>
    </row>
    <row r="16" spans="1:13" ht="16.5" customHeight="1">
      <c r="A16" s="9"/>
      <c r="B16" s="20" t="s">
        <v>53</v>
      </c>
      <c r="C16" s="12">
        <f>SUM(C15:C15)</f>
        <v>0</v>
      </c>
      <c r="D16" s="19"/>
      <c r="E16" s="11">
        <f>SUM(E15:E15)</f>
        <v>0</v>
      </c>
      <c r="F16" s="12">
        <f>SUM(F15:F15)</f>
        <v>1</v>
      </c>
      <c r="G16" s="19"/>
      <c r="H16" s="11">
        <f>SUM(H15:H15)</f>
        <v>62.205</v>
      </c>
      <c r="I16" s="12">
        <f>SUM(I15:I15)</f>
        <v>1</v>
      </c>
      <c r="J16" s="19"/>
      <c r="K16" s="11">
        <f>SUM(K15:K15)</f>
        <v>39.324</v>
      </c>
      <c r="L16" s="12">
        <f t="shared" si="0"/>
        <v>2</v>
      </c>
      <c r="M16" s="11">
        <f t="shared" si="1"/>
        <v>101.529</v>
      </c>
    </row>
    <row r="17" spans="1:13" s="23" customFormat="1" ht="16.5" customHeight="1">
      <c r="A17" s="33"/>
      <c r="B17" s="34" t="s">
        <v>47</v>
      </c>
      <c r="C17" s="21">
        <f>C16</f>
        <v>0</v>
      </c>
      <c r="D17" s="22"/>
      <c r="E17" s="22">
        <f aca="true" t="shared" si="2" ref="E17:K17">E16</f>
        <v>0</v>
      </c>
      <c r="F17" s="21">
        <f t="shared" si="2"/>
        <v>1</v>
      </c>
      <c r="G17" s="22"/>
      <c r="H17" s="22">
        <f t="shared" si="2"/>
        <v>62.205</v>
      </c>
      <c r="I17" s="21">
        <f t="shared" si="2"/>
        <v>1</v>
      </c>
      <c r="J17" s="22"/>
      <c r="K17" s="22">
        <f t="shared" si="2"/>
        <v>39.324</v>
      </c>
      <c r="L17" s="21">
        <f t="shared" si="0"/>
        <v>2</v>
      </c>
      <c r="M17" s="22">
        <f t="shared" si="1"/>
        <v>101.529</v>
      </c>
    </row>
    <row r="18" spans="1:13" s="23" customFormat="1" ht="16.5" customHeight="1">
      <c r="A18" s="30"/>
      <c r="B18" s="24" t="s">
        <v>98</v>
      </c>
      <c r="C18" s="21"/>
      <c r="D18" s="22"/>
      <c r="E18" s="22"/>
      <c r="F18" s="21"/>
      <c r="G18" s="22"/>
      <c r="H18" s="22"/>
      <c r="I18" s="21"/>
      <c r="J18" s="22"/>
      <c r="K18" s="22"/>
      <c r="L18" s="12"/>
      <c r="M18" s="11"/>
    </row>
    <row r="19" spans="1:13" ht="16.5" customHeight="1">
      <c r="A19" s="136" t="s">
        <v>39</v>
      </c>
      <c r="B19" s="18" t="s">
        <v>5</v>
      </c>
      <c r="C19" s="12">
        <v>1</v>
      </c>
      <c r="D19" s="11">
        <v>84.084</v>
      </c>
      <c r="E19" s="11">
        <f>C19*D19</f>
        <v>84.084</v>
      </c>
      <c r="F19" s="12">
        <v>0</v>
      </c>
      <c r="G19" s="11">
        <v>0</v>
      </c>
      <c r="H19" s="11">
        <f>F19*G19</f>
        <v>0</v>
      </c>
      <c r="I19" s="12">
        <v>1</v>
      </c>
      <c r="J19" s="11">
        <v>39.324</v>
      </c>
      <c r="K19" s="11">
        <f>I19*J19</f>
        <v>39.324</v>
      </c>
      <c r="L19" s="12">
        <f t="shared" si="0"/>
        <v>2</v>
      </c>
      <c r="M19" s="11">
        <f t="shared" si="1"/>
        <v>123.408</v>
      </c>
    </row>
    <row r="20" spans="1:13" ht="16.5" customHeight="1">
      <c r="A20" s="138"/>
      <c r="B20" s="18" t="s">
        <v>6</v>
      </c>
      <c r="C20" s="12">
        <v>0</v>
      </c>
      <c r="D20" s="19">
        <v>0</v>
      </c>
      <c r="E20" s="11">
        <f>C20*D20</f>
        <v>0</v>
      </c>
      <c r="F20" s="12">
        <v>0</v>
      </c>
      <c r="G20" s="19">
        <v>0</v>
      </c>
      <c r="H20" s="11">
        <f>F20*G20</f>
        <v>0</v>
      </c>
      <c r="I20" s="12">
        <v>1</v>
      </c>
      <c r="J20" s="19">
        <v>39.324</v>
      </c>
      <c r="K20" s="11">
        <f>I20*J20</f>
        <v>39.324</v>
      </c>
      <c r="L20" s="12">
        <f t="shared" si="0"/>
        <v>1</v>
      </c>
      <c r="M20" s="11">
        <f t="shared" si="1"/>
        <v>39.324</v>
      </c>
    </row>
    <row r="21" spans="1:13" ht="16.5" customHeight="1">
      <c r="A21" s="137"/>
      <c r="B21" s="18" t="s">
        <v>13</v>
      </c>
      <c r="C21" s="12">
        <v>0</v>
      </c>
      <c r="D21" s="19">
        <v>0</v>
      </c>
      <c r="E21" s="11">
        <f>C21*D21</f>
        <v>0</v>
      </c>
      <c r="F21" s="12">
        <v>0</v>
      </c>
      <c r="G21" s="19">
        <v>0</v>
      </c>
      <c r="H21" s="11">
        <f>F21*G21</f>
        <v>0</v>
      </c>
      <c r="I21" s="12">
        <v>1</v>
      </c>
      <c r="J21" s="19">
        <v>39.324</v>
      </c>
      <c r="K21" s="11">
        <f>I21*J21</f>
        <v>39.324</v>
      </c>
      <c r="L21" s="12">
        <f t="shared" si="0"/>
        <v>1</v>
      </c>
      <c r="M21" s="11">
        <f t="shared" si="1"/>
        <v>39.324</v>
      </c>
    </row>
    <row r="22" spans="1:13" ht="16.5" customHeight="1">
      <c r="A22" s="31"/>
      <c r="B22" s="35" t="s">
        <v>55</v>
      </c>
      <c r="C22" s="12">
        <f>SUM(C19:C21)</f>
        <v>1</v>
      </c>
      <c r="D22" s="11"/>
      <c r="E22" s="11">
        <f>SUM(E19:E21)</f>
        <v>84.084</v>
      </c>
      <c r="F22" s="12">
        <f>SUM(F19:F21)</f>
        <v>0</v>
      </c>
      <c r="G22" s="11"/>
      <c r="H22" s="11">
        <f>SUM(H19:H21)</f>
        <v>0</v>
      </c>
      <c r="I22" s="12">
        <f>SUM(I19:I21)</f>
        <v>3</v>
      </c>
      <c r="J22" s="11"/>
      <c r="K22" s="11">
        <f>SUM(K19:K21)</f>
        <v>117.972</v>
      </c>
      <c r="L22" s="12">
        <f t="shared" si="0"/>
        <v>4</v>
      </c>
      <c r="M22" s="11">
        <f t="shared" si="1"/>
        <v>202.05599999999998</v>
      </c>
    </row>
    <row r="23" spans="1:13" s="23" customFormat="1" ht="16.5" customHeight="1">
      <c r="A23" s="30"/>
      <c r="B23" s="30" t="s">
        <v>16</v>
      </c>
      <c r="C23" s="21">
        <f>C22</f>
        <v>1</v>
      </c>
      <c r="D23" s="22"/>
      <c r="E23" s="22">
        <f>E22</f>
        <v>84.084</v>
      </c>
      <c r="F23" s="21">
        <f>F22</f>
        <v>0</v>
      </c>
      <c r="G23" s="22"/>
      <c r="H23" s="22">
        <f>H22</f>
        <v>0</v>
      </c>
      <c r="I23" s="21">
        <f>I22</f>
        <v>3</v>
      </c>
      <c r="J23" s="22"/>
      <c r="K23" s="22">
        <f>K22</f>
        <v>117.972</v>
      </c>
      <c r="L23" s="21">
        <f t="shared" si="0"/>
        <v>4</v>
      </c>
      <c r="M23" s="22">
        <f t="shared" si="1"/>
        <v>202.05599999999998</v>
      </c>
    </row>
    <row r="24" spans="1:13" ht="16.5" customHeight="1">
      <c r="A24" s="25"/>
      <c r="B24" s="26" t="s">
        <v>99</v>
      </c>
      <c r="C24" s="12"/>
      <c r="D24" s="11"/>
      <c r="E24" s="11"/>
      <c r="F24" s="12"/>
      <c r="G24" s="11"/>
      <c r="H24" s="11"/>
      <c r="I24" s="12"/>
      <c r="J24" s="11"/>
      <c r="K24" s="11"/>
      <c r="L24" s="12"/>
      <c r="M24" s="11"/>
    </row>
    <row r="25" spans="1:13" ht="16.5" customHeight="1">
      <c r="A25" s="136" t="s">
        <v>39</v>
      </c>
      <c r="B25" s="18" t="s">
        <v>17</v>
      </c>
      <c r="C25" s="12">
        <v>1</v>
      </c>
      <c r="D25" s="19">
        <v>84.084</v>
      </c>
      <c r="E25" s="11">
        <f>C25*D25</f>
        <v>84.084</v>
      </c>
      <c r="F25" s="12">
        <v>0</v>
      </c>
      <c r="G25" s="19">
        <v>0</v>
      </c>
      <c r="H25" s="11">
        <f>F25*G25</f>
        <v>0</v>
      </c>
      <c r="I25" s="12">
        <v>0</v>
      </c>
      <c r="J25" s="19">
        <v>0</v>
      </c>
      <c r="K25" s="11">
        <f>I25*J25</f>
        <v>0</v>
      </c>
      <c r="L25" s="12">
        <f t="shared" si="0"/>
        <v>1</v>
      </c>
      <c r="M25" s="11">
        <f t="shared" si="1"/>
        <v>84.084</v>
      </c>
    </row>
    <row r="26" spans="1:13" ht="16.5" customHeight="1">
      <c r="A26" s="137"/>
      <c r="B26" s="18" t="s">
        <v>18</v>
      </c>
      <c r="C26" s="12">
        <v>0</v>
      </c>
      <c r="D26" s="19">
        <v>0</v>
      </c>
      <c r="E26" s="11">
        <f>C26*D26</f>
        <v>0</v>
      </c>
      <c r="F26" s="12">
        <v>1</v>
      </c>
      <c r="G26" s="19">
        <v>62.205</v>
      </c>
      <c r="H26" s="11">
        <f>F26*G26</f>
        <v>62.205</v>
      </c>
      <c r="I26" s="12">
        <v>0</v>
      </c>
      <c r="J26" s="19">
        <v>0</v>
      </c>
      <c r="K26" s="11">
        <f>I26*J26</f>
        <v>0</v>
      </c>
      <c r="L26" s="12">
        <f t="shared" si="0"/>
        <v>1</v>
      </c>
      <c r="M26" s="11">
        <f t="shared" si="1"/>
        <v>62.205</v>
      </c>
    </row>
    <row r="27" spans="1:13" ht="16.5" customHeight="1">
      <c r="A27" s="31"/>
      <c r="B27" s="35" t="s">
        <v>53</v>
      </c>
      <c r="C27" s="12">
        <f>SUM(C25:C26)</f>
        <v>1</v>
      </c>
      <c r="D27" s="11"/>
      <c r="E27" s="11">
        <f>SUM(E25:E26)</f>
        <v>84.084</v>
      </c>
      <c r="F27" s="12">
        <f>SUM(F25:F26)</f>
        <v>1</v>
      </c>
      <c r="G27" s="11"/>
      <c r="H27" s="11">
        <f>SUM(H25:H26)</f>
        <v>62.205</v>
      </c>
      <c r="I27" s="12">
        <f>SUM(I25:I26)</f>
        <v>0</v>
      </c>
      <c r="J27" s="11"/>
      <c r="K27" s="11">
        <f>SUM(K25:K26)</f>
        <v>0</v>
      </c>
      <c r="L27" s="12">
        <f t="shared" si="0"/>
        <v>2</v>
      </c>
      <c r="M27" s="11">
        <f t="shared" si="1"/>
        <v>146.289</v>
      </c>
    </row>
    <row r="28" spans="1:13" s="23" customFormat="1" ht="16.5" customHeight="1">
      <c r="A28" s="30"/>
      <c r="B28" s="30" t="s">
        <v>25</v>
      </c>
      <c r="C28" s="21">
        <f>C27</f>
        <v>1</v>
      </c>
      <c r="D28" s="22"/>
      <c r="E28" s="22">
        <f>E27</f>
        <v>84.084</v>
      </c>
      <c r="F28" s="21">
        <f>F27</f>
        <v>1</v>
      </c>
      <c r="G28" s="22"/>
      <c r="H28" s="22">
        <f>H27</f>
        <v>62.205</v>
      </c>
      <c r="I28" s="21">
        <f>I27</f>
        <v>0</v>
      </c>
      <c r="J28" s="22"/>
      <c r="K28" s="22">
        <f>K27</f>
        <v>0</v>
      </c>
      <c r="L28" s="12">
        <f t="shared" si="0"/>
        <v>2</v>
      </c>
      <c r="M28" s="11">
        <f t="shared" si="1"/>
        <v>146.289</v>
      </c>
    </row>
    <row r="29" spans="1:13" ht="16.5" customHeight="1">
      <c r="A29" s="9"/>
      <c r="B29" s="24" t="s">
        <v>100</v>
      </c>
      <c r="C29" s="12"/>
      <c r="D29" s="11"/>
      <c r="E29" s="11"/>
      <c r="F29" s="12"/>
      <c r="G29" s="11"/>
      <c r="H29" s="11"/>
      <c r="I29" s="12"/>
      <c r="J29" s="11"/>
      <c r="K29" s="11"/>
      <c r="L29" s="12"/>
      <c r="M29" s="11"/>
    </row>
    <row r="30" spans="1:13" ht="16.5" customHeight="1">
      <c r="A30" s="9" t="s">
        <v>39</v>
      </c>
      <c r="B30" s="18" t="s">
        <v>27</v>
      </c>
      <c r="C30" s="12">
        <v>0</v>
      </c>
      <c r="D30" s="19">
        <v>0</v>
      </c>
      <c r="E30" s="11">
        <f>C30*D30</f>
        <v>0</v>
      </c>
      <c r="F30" s="12">
        <v>1</v>
      </c>
      <c r="G30" s="19">
        <v>62.205</v>
      </c>
      <c r="H30" s="11">
        <f>F30*G30</f>
        <v>62.205</v>
      </c>
      <c r="I30" s="12">
        <v>0</v>
      </c>
      <c r="J30" s="19">
        <v>0</v>
      </c>
      <c r="K30" s="11">
        <f>I30*J30</f>
        <v>0</v>
      </c>
      <c r="L30" s="12">
        <f t="shared" si="0"/>
        <v>1</v>
      </c>
      <c r="M30" s="11">
        <f t="shared" si="1"/>
        <v>62.205</v>
      </c>
    </row>
    <row r="31" spans="1:13" ht="16.5" customHeight="1">
      <c r="A31" s="31"/>
      <c r="B31" s="35" t="s">
        <v>53</v>
      </c>
      <c r="C31" s="12">
        <f>SUM(C30:C30)</f>
        <v>0</v>
      </c>
      <c r="D31" s="11"/>
      <c r="E31" s="11">
        <f>SUM(E30:E30)</f>
        <v>0</v>
      </c>
      <c r="F31" s="12">
        <f>SUM(F30:F30)</f>
        <v>1</v>
      </c>
      <c r="G31" s="11"/>
      <c r="H31" s="11">
        <f>SUM(H30:H30)</f>
        <v>62.205</v>
      </c>
      <c r="I31" s="12">
        <f>SUM(I30:I30)</f>
        <v>0</v>
      </c>
      <c r="J31" s="11"/>
      <c r="K31" s="11">
        <f>SUM(K30:K30)</f>
        <v>0</v>
      </c>
      <c r="L31" s="12">
        <f t="shared" si="0"/>
        <v>1</v>
      </c>
      <c r="M31" s="11">
        <f t="shared" si="1"/>
        <v>62.205</v>
      </c>
    </row>
    <row r="32" spans="1:13" s="23" customFormat="1" ht="16.5" customHeight="1">
      <c r="A32" s="30"/>
      <c r="B32" s="30" t="s">
        <v>48</v>
      </c>
      <c r="C32" s="21">
        <f>C31</f>
        <v>0</v>
      </c>
      <c r="D32" s="22"/>
      <c r="E32" s="22">
        <f>E31</f>
        <v>0</v>
      </c>
      <c r="F32" s="21">
        <f>F31</f>
        <v>1</v>
      </c>
      <c r="G32" s="22"/>
      <c r="H32" s="22">
        <f>H31</f>
        <v>62.205</v>
      </c>
      <c r="I32" s="21">
        <f>I31</f>
        <v>0</v>
      </c>
      <c r="J32" s="22"/>
      <c r="K32" s="22">
        <f>K31</f>
        <v>0</v>
      </c>
      <c r="L32" s="21">
        <f t="shared" si="0"/>
        <v>1</v>
      </c>
      <c r="M32" s="22">
        <f t="shared" si="1"/>
        <v>62.205</v>
      </c>
    </row>
    <row r="33" spans="1:13" ht="16.5" customHeight="1">
      <c r="A33" s="9"/>
      <c r="B33" s="24" t="s">
        <v>101</v>
      </c>
      <c r="C33" s="12"/>
      <c r="D33" s="11"/>
      <c r="E33" s="11"/>
      <c r="F33" s="12"/>
      <c r="G33" s="11"/>
      <c r="H33" s="11"/>
      <c r="I33" s="12"/>
      <c r="J33" s="11"/>
      <c r="K33" s="11"/>
      <c r="L33" s="12"/>
      <c r="M33" s="11"/>
    </row>
    <row r="34" spans="1:13" ht="16.5" customHeight="1">
      <c r="A34" s="136" t="s">
        <v>39</v>
      </c>
      <c r="B34" s="18" t="s">
        <v>57</v>
      </c>
      <c r="C34" s="12">
        <v>0</v>
      </c>
      <c r="D34" s="19">
        <v>0</v>
      </c>
      <c r="E34" s="11">
        <f>C34*D34</f>
        <v>0</v>
      </c>
      <c r="F34" s="12">
        <v>2</v>
      </c>
      <c r="G34" s="19">
        <v>62.205</v>
      </c>
      <c r="H34" s="11">
        <f>F34*G34</f>
        <v>124.41</v>
      </c>
      <c r="I34" s="12">
        <v>0</v>
      </c>
      <c r="J34" s="19">
        <v>0</v>
      </c>
      <c r="K34" s="11">
        <f>I34*J34</f>
        <v>0</v>
      </c>
      <c r="L34" s="12">
        <f t="shared" si="0"/>
        <v>2</v>
      </c>
      <c r="M34" s="11">
        <f t="shared" si="1"/>
        <v>124.41</v>
      </c>
    </row>
    <row r="35" spans="1:13" ht="16.5" customHeight="1">
      <c r="A35" s="137"/>
      <c r="B35" s="18" t="s">
        <v>58</v>
      </c>
      <c r="C35" s="12">
        <v>0</v>
      </c>
      <c r="D35" s="19">
        <v>0</v>
      </c>
      <c r="E35" s="11">
        <f>C35*D35</f>
        <v>0</v>
      </c>
      <c r="F35" s="12">
        <v>0</v>
      </c>
      <c r="G35" s="19">
        <v>0</v>
      </c>
      <c r="H35" s="11">
        <f>F35*G35</f>
        <v>0</v>
      </c>
      <c r="I35" s="12">
        <v>1</v>
      </c>
      <c r="J35" s="19">
        <v>39.324</v>
      </c>
      <c r="K35" s="11">
        <f>I35*J35</f>
        <v>39.324</v>
      </c>
      <c r="L35" s="12">
        <f t="shared" si="0"/>
        <v>1</v>
      </c>
      <c r="M35" s="11">
        <f t="shared" si="1"/>
        <v>39.324</v>
      </c>
    </row>
    <row r="36" spans="1:13" ht="16.5" customHeight="1">
      <c r="A36" s="31"/>
      <c r="B36" s="35" t="s">
        <v>53</v>
      </c>
      <c r="C36" s="12">
        <f>SUM(C34:C35)</f>
        <v>0</v>
      </c>
      <c r="D36" s="11"/>
      <c r="E36" s="11">
        <f>SUM(E34:E35)</f>
        <v>0</v>
      </c>
      <c r="F36" s="12">
        <f>SUM(F34:F35)</f>
        <v>2</v>
      </c>
      <c r="G36" s="11"/>
      <c r="H36" s="11">
        <f>SUM(H34:H35)</f>
        <v>124.41</v>
      </c>
      <c r="I36" s="12">
        <f>SUM(I34:I35)</f>
        <v>1</v>
      </c>
      <c r="J36" s="11"/>
      <c r="K36" s="11">
        <f>SUM(K34:K35)</f>
        <v>39.324</v>
      </c>
      <c r="L36" s="12">
        <f t="shared" si="0"/>
        <v>3</v>
      </c>
      <c r="M36" s="11">
        <f t="shared" si="1"/>
        <v>163.73399999999998</v>
      </c>
    </row>
    <row r="37" spans="1:13" s="23" customFormat="1" ht="16.5" customHeight="1">
      <c r="A37" s="30"/>
      <c r="B37" s="30" t="s">
        <v>49</v>
      </c>
      <c r="C37" s="21">
        <f>C36</f>
        <v>0</v>
      </c>
      <c r="D37" s="22"/>
      <c r="E37" s="22">
        <f>E36</f>
        <v>0</v>
      </c>
      <c r="F37" s="21">
        <f>F36</f>
        <v>2</v>
      </c>
      <c r="G37" s="22"/>
      <c r="H37" s="22">
        <f>H36</f>
        <v>124.41</v>
      </c>
      <c r="I37" s="21">
        <f>I36</f>
        <v>1</v>
      </c>
      <c r="J37" s="22"/>
      <c r="K37" s="22">
        <f>K36</f>
        <v>39.324</v>
      </c>
      <c r="L37" s="21">
        <f t="shared" si="0"/>
        <v>3</v>
      </c>
      <c r="M37" s="22">
        <f t="shared" si="1"/>
        <v>163.73399999999998</v>
      </c>
    </row>
    <row r="38" spans="1:13" ht="16.5" customHeight="1">
      <c r="A38" s="9"/>
      <c r="B38" s="24" t="s">
        <v>31</v>
      </c>
      <c r="C38" s="12"/>
      <c r="D38" s="11"/>
      <c r="E38" s="11"/>
      <c r="F38" s="12"/>
      <c r="G38" s="11"/>
      <c r="H38" s="11"/>
      <c r="I38" s="12"/>
      <c r="J38" s="11"/>
      <c r="K38" s="11"/>
      <c r="L38" s="12"/>
      <c r="M38" s="11"/>
    </row>
    <row r="39" spans="1:13" ht="16.5" customHeight="1">
      <c r="A39" s="9" t="s">
        <v>38</v>
      </c>
      <c r="B39" s="18" t="s">
        <v>73</v>
      </c>
      <c r="C39" s="12">
        <v>0</v>
      </c>
      <c r="D39" s="19">
        <v>0</v>
      </c>
      <c r="E39" s="11">
        <f>C39*D39</f>
        <v>0</v>
      </c>
      <c r="F39" s="12">
        <v>1</v>
      </c>
      <c r="G39" s="19">
        <v>62.205</v>
      </c>
      <c r="H39" s="11">
        <f>F39*G39</f>
        <v>62.205</v>
      </c>
      <c r="I39" s="12">
        <v>0</v>
      </c>
      <c r="J39" s="19">
        <v>0</v>
      </c>
      <c r="K39" s="11">
        <f>I39*J39</f>
        <v>0</v>
      </c>
      <c r="L39" s="12">
        <f t="shared" si="0"/>
        <v>1</v>
      </c>
      <c r="M39" s="11">
        <f t="shared" si="1"/>
        <v>62.205</v>
      </c>
    </row>
    <row r="40" spans="1:13" ht="16.5" customHeight="1">
      <c r="A40" s="31"/>
      <c r="B40" s="35" t="s">
        <v>54</v>
      </c>
      <c r="C40" s="12">
        <f>SUM(C39:C39)</f>
        <v>0</v>
      </c>
      <c r="D40" s="11"/>
      <c r="E40" s="11">
        <f>SUM(E39:E39)</f>
        <v>0</v>
      </c>
      <c r="F40" s="12">
        <f>SUM(F39:F39)</f>
        <v>1</v>
      </c>
      <c r="G40" s="11"/>
      <c r="H40" s="11">
        <f>SUM(H39:H39)</f>
        <v>62.205</v>
      </c>
      <c r="I40" s="12">
        <f>SUM(I39:I39)</f>
        <v>0</v>
      </c>
      <c r="J40" s="11"/>
      <c r="K40" s="11">
        <f>SUM(K39:K39)</f>
        <v>0</v>
      </c>
      <c r="L40" s="12">
        <f t="shared" si="0"/>
        <v>1</v>
      </c>
      <c r="M40" s="11">
        <f t="shared" si="1"/>
        <v>62.205</v>
      </c>
    </row>
    <row r="41" spans="1:13" ht="16.5" customHeight="1">
      <c r="A41" s="30"/>
      <c r="B41" s="30" t="s">
        <v>32</v>
      </c>
      <c r="C41" s="21">
        <f>C40</f>
        <v>0</v>
      </c>
      <c r="D41" s="22"/>
      <c r="E41" s="22">
        <f>E40</f>
        <v>0</v>
      </c>
      <c r="F41" s="21">
        <f>F40</f>
        <v>1</v>
      </c>
      <c r="G41" s="22"/>
      <c r="H41" s="22">
        <f>H40</f>
        <v>62.205</v>
      </c>
      <c r="I41" s="21">
        <f>I40</f>
        <v>0</v>
      </c>
      <c r="J41" s="22"/>
      <c r="K41" s="22">
        <f>K40</f>
        <v>0</v>
      </c>
      <c r="L41" s="21">
        <f t="shared" si="0"/>
        <v>1</v>
      </c>
      <c r="M41" s="22">
        <f t="shared" si="1"/>
        <v>62.205</v>
      </c>
    </row>
    <row r="42" spans="1:13" ht="16.5" customHeight="1">
      <c r="A42" s="133" t="s">
        <v>50</v>
      </c>
      <c r="B42" s="133"/>
      <c r="C42" s="21">
        <f>C7+C12+C16+C22+C27+C31+C36</f>
        <v>3</v>
      </c>
      <c r="D42" s="19">
        <v>84.084</v>
      </c>
      <c r="E42" s="22">
        <f>E7+E12+E16+E22+E27+E31+E36</f>
        <v>252.252</v>
      </c>
      <c r="F42" s="21">
        <f>F7+F12+F16+F22+F27+F31+F36</f>
        <v>6</v>
      </c>
      <c r="G42" s="19">
        <v>62.205</v>
      </c>
      <c r="H42" s="22">
        <f>H7+H12+H16+H22+H27+H31+H36</f>
        <v>373.23</v>
      </c>
      <c r="I42" s="21">
        <f>I7+I12+I16+I22+I27+I31+I36</f>
        <v>6</v>
      </c>
      <c r="J42" s="19">
        <v>39.324</v>
      </c>
      <c r="K42" s="22">
        <f>K7+K12+K16+K22+K27+K31+K36</f>
        <v>235.94400000000002</v>
      </c>
      <c r="L42" s="12">
        <f t="shared" si="0"/>
        <v>15</v>
      </c>
      <c r="M42" s="22">
        <f t="shared" si="1"/>
        <v>861.4259999999999</v>
      </c>
    </row>
    <row r="43" spans="1:13" ht="16.5" customHeight="1">
      <c r="A43" s="133" t="s">
        <v>51</v>
      </c>
      <c r="B43" s="133"/>
      <c r="C43" s="21">
        <f>C40</f>
        <v>0</v>
      </c>
      <c r="D43" s="19">
        <v>84.084</v>
      </c>
      <c r="E43" s="22">
        <f>E40</f>
        <v>0</v>
      </c>
      <c r="F43" s="21">
        <f>F40</f>
        <v>1</v>
      </c>
      <c r="G43" s="19">
        <v>62.205</v>
      </c>
      <c r="H43" s="22">
        <f>H40</f>
        <v>62.205</v>
      </c>
      <c r="I43" s="21">
        <f>I40</f>
        <v>0</v>
      </c>
      <c r="J43" s="19">
        <v>39.324</v>
      </c>
      <c r="K43" s="22">
        <f>K40</f>
        <v>0</v>
      </c>
      <c r="L43" s="12">
        <f t="shared" si="0"/>
        <v>1</v>
      </c>
      <c r="M43" s="22">
        <f t="shared" si="1"/>
        <v>62.205</v>
      </c>
    </row>
    <row r="44" spans="1:13" s="40" customFormat="1" ht="16.5" customHeight="1">
      <c r="A44" s="134" t="s">
        <v>52</v>
      </c>
      <c r="B44" s="134"/>
      <c r="C44" s="36">
        <f>SUM(C42:C43)</f>
        <v>3</v>
      </c>
      <c r="D44" s="37">
        <v>84.084</v>
      </c>
      <c r="E44" s="38">
        <f>SUM(E42:E43)</f>
        <v>252.252</v>
      </c>
      <c r="F44" s="36">
        <f>SUM(F42:F43)</f>
        <v>7</v>
      </c>
      <c r="G44" s="37">
        <v>62.205</v>
      </c>
      <c r="H44" s="38">
        <f>SUM(H42:H43)</f>
        <v>435.435</v>
      </c>
      <c r="I44" s="36">
        <f>SUM(I42:I43)</f>
        <v>6</v>
      </c>
      <c r="J44" s="37">
        <v>39.324</v>
      </c>
      <c r="K44" s="38">
        <f>SUM(K42:K43)</f>
        <v>235.94400000000002</v>
      </c>
      <c r="L44" s="39">
        <f t="shared" si="0"/>
        <v>16</v>
      </c>
      <c r="M44" s="38">
        <f t="shared" si="1"/>
        <v>923.6310000000001</v>
      </c>
    </row>
  </sheetData>
  <sheetProtection/>
  <mergeCells count="15">
    <mergeCell ref="A44:B44"/>
    <mergeCell ref="L3:L4"/>
    <mergeCell ref="A3:A4"/>
    <mergeCell ref="B3:B4"/>
    <mergeCell ref="C3:E3"/>
    <mergeCell ref="F3:H3"/>
    <mergeCell ref="A19:A21"/>
    <mergeCell ref="A34:A35"/>
    <mergeCell ref="A42:B42"/>
    <mergeCell ref="A43:B43"/>
    <mergeCell ref="A1:M1"/>
    <mergeCell ref="M3:M4"/>
    <mergeCell ref="A10:A11"/>
    <mergeCell ref="A25:A26"/>
    <mergeCell ref="I3:K3"/>
  </mergeCells>
  <printOptions/>
  <pageMargins left="0.7874015748031497" right="0.7874015748031497" top="1.1811023622047245" bottom="0.3937007874015748" header="1.1023622047244095" footer="0.5118110236220472"/>
  <pageSetup fitToHeight="1" fitToWidth="1" horizontalDpi="600" verticalDpi="600" orientation="landscape" paperSize="9" scale="57" r:id="rId1"/>
  <headerFooter alignWithMargins="0">
    <oddHeader>&amp;C5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80" zoomScaleNormal="80" zoomScalePageLayoutView="0" workbookViewId="0" topLeftCell="A1">
      <pane ySplit="4" topLeftCell="BM8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1" width="10.7109375" style="27" customWidth="1"/>
    <col min="2" max="2" width="70.7109375" style="8" customWidth="1"/>
    <col min="3" max="3" width="13.28125" style="28" customWidth="1"/>
    <col min="4" max="5" width="13.28125" style="29" customWidth="1"/>
    <col min="6" max="6" width="13.28125" style="8" customWidth="1"/>
    <col min="7" max="7" width="13.28125" style="29" customWidth="1"/>
    <col min="8" max="9" width="13.28125" style="8" customWidth="1"/>
    <col min="10" max="10" width="13.28125" style="29" customWidth="1"/>
    <col min="11" max="12" width="13.28125" style="8" customWidth="1"/>
    <col min="13" max="13" width="13.28125" style="29" customWidth="1"/>
    <col min="14" max="16384" width="9.140625" style="8" customWidth="1"/>
  </cols>
  <sheetData>
    <row r="1" spans="1:13" ht="50.25" customHeight="1">
      <c r="A1" s="124" t="s">
        <v>109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6.5" customHeight="1">
      <c r="A2" s="2"/>
      <c r="B2" s="3"/>
      <c r="C2" s="4"/>
      <c r="D2" s="5"/>
      <c r="E2" s="5"/>
      <c r="F2" s="6"/>
      <c r="G2" s="1"/>
      <c r="H2" s="6"/>
      <c r="I2" s="6"/>
      <c r="J2" s="7"/>
      <c r="K2" s="6"/>
      <c r="L2" s="6"/>
      <c r="M2" s="7" t="s">
        <v>33</v>
      </c>
    </row>
    <row r="3" spans="1:13" ht="25.5" customHeight="1">
      <c r="A3" s="111" t="s">
        <v>35</v>
      </c>
      <c r="B3" s="110" t="s">
        <v>0</v>
      </c>
      <c r="C3" s="110" t="s">
        <v>36</v>
      </c>
      <c r="D3" s="110"/>
      <c r="E3" s="110"/>
      <c r="F3" s="110" t="s">
        <v>37</v>
      </c>
      <c r="G3" s="110"/>
      <c r="H3" s="110"/>
      <c r="I3" s="110" t="s">
        <v>34</v>
      </c>
      <c r="J3" s="110"/>
      <c r="K3" s="110"/>
      <c r="L3" s="142" t="s">
        <v>45</v>
      </c>
      <c r="M3" s="142" t="s">
        <v>46</v>
      </c>
    </row>
    <row r="4" spans="1:13" ht="47.25">
      <c r="A4" s="111"/>
      <c r="B4" s="110"/>
      <c r="C4" s="39" t="s">
        <v>42</v>
      </c>
      <c r="D4" s="80" t="s">
        <v>43</v>
      </c>
      <c r="E4" s="80" t="s">
        <v>44</v>
      </c>
      <c r="F4" s="39" t="s">
        <v>42</v>
      </c>
      <c r="G4" s="80" t="s">
        <v>43</v>
      </c>
      <c r="H4" s="80" t="s">
        <v>44</v>
      </c>
      <c r="I4" s="39" t="s">
        <v>42</v>
      </c>
      <c r="J4" s="80" t="s">
        <v>43</v>
      </c>
      <c r="K4" s="80" t="s">
        <v>44</v>
      </c>
      <c r="L4" s="142"/>
      <c r="M4" s="142"/>
    </row>
    <row r="5" spans="1:13" ht="16.5" customHeight="1">
      <c r="A5" s="70"/>
      <c r="B5" s="71" t="s">
        <v>95</v>
      </c>
      <c r="C5" s="72"/>
      <c r="D5" s="73"/>
      <c r="E5" s="73"/>
      <c r="F5" s="74"/>
      <c r="G5" s="73"/>
      <c r="H5" s="74"/>
      <c r="I5" s="74"/>
      <c r="J5" s="73"/>
      <c r="K5" s="74"/>
      <c r="L5" s="39"/>
      <c r="M5" s="80"/>
    </row>
    <row r="6" spans="1:13" ht="19.5" customHeight="1">
      <c r="A6" s="89" t="s">
        <v>39</v>
      </c>
      <c r="B6" s="76" t="s">
        <v>74</v>
      </c>
      <c r="C6" s="39">
        <v>0</v>
      </c>
      <c r="D6" s="37">
        <v>0</v>
      </c>
      <c r="E6" s="80">
        <f>C6*D6</f>
        <v>0</v>
      </c>
      <c r="F6" s="39">
        <v>1</v>
      </c>
      <c r="G6" s="37">
        <v>62.205</v>
      </c>
      <c r="H6" s="80">
        <f>F6*G6</f>
        <v>62.205</v>
      </c>
      <c r="I6" s="39">
        <v>0</v>
      </c>
      <c r="J6" s="37">
        <v>0</v>
      </c>
      <c r="K6" s="80">
        <f>I6*J6</f>
        <v>0</v>
      </c>
      <c r="L6" s="39">
        <f>C6+F6+I6</f>
        <v>1</v>
      </c>
      <c r="M6" s="80">
        <f>E6+H6+K6</f>
        <v>62.205</v>
      </c>
    </row>
    <row r="7" spans="1:13" ht="16.5" customHeight="1">
      <c r="A7" s="77"/>
      <c r="B7" s="95" t="s">
        <v>55</v>
      </c>
      <c r="C7" s="39">
        <f>SUM(C6:C6)</f>
        <v>0</v>
      </c>
      <c r="D7" s="80"/>
      <c r="E7" s="80">
        <f>SUM(E6:E6)</f>
        <v>0</v>
      </c>
      <c r="F7" s="39">
        <f>SUM(F6:F6)</f>
        <v>1</v>
      </c>
      <c r="G7" s="80"/>
      <c r="H7" s="80">
        <f>SUM(H6:H6)</f>
        <v>62.205</v>
      </c>
      <c r="I7" s="39">
        <f>SUM(I6:I6)</f>
        <v>0</v>
      </c>
      <c r="J7" s="80"/>
      <c r="K7" s="80">
        <f>SUM(K6:K6)</f>
        <v>0</v>
      </c>
      <c r="L7" s="39">
        <f>C7+F7+I7</f>
        <v>1</v>
      </c>
      <c r="M7" s="80">
        <f>E7+H7+K7</f>
        <v>62.205</v>
      </c>
    </row>
    <row r="8" spans="1:13" s="23" customFormat="1" ht="16.5" customHeight="1">
      <c r="A8" s="78"/>
      <c r="B8" s="79" t="s">
        <v>2</v>
      </c>
      <c r="C8" s="36">
        <f>C7</f>
        <v>0</v>
      </c>
      <c r="D8" s="38"/>
      <c r="E8" s="38">
        <f>E7</f>
        <v>0</v>
      </c>
      <c r="F8" s="36">
        <f>F7</f>
        <v>1</v>
      </c>
      <c r="G8" s="38"/>
      <c r="H8" s="38">
        <f>H7</f>
        <v>62.205</v>
      </c>
      <c r="I8" s="36">
        <f>I7</f>
        <v>0</v>
      </c>
      <c r="J8" s="38"/>
      <c r="K8" s="38">
        <f>K7</f>
        <v>0</v>
      </c>
      <c r="L8" s="36">
        <f>C8+F8+I8</f>
        <v>1</v>
      </c>
      <c r="M8" s="38">
        <f>E8+H8+K8</f>
        <v>62.205</v>
      </c>
    </row>
    <row r="9" spans="1:13" ht="16.5" customHeight="1">
      <c r="A9" s="75"/>
      <c r="B9" s="81" t="s">
        <v>96</v>
      </c>
      <c r="C9" s="39"/>
      <c r="D9" s="80"/>
      <c r="E9" s="80"/>
      <c r="F9" s="39"/>
      <c r="G9" s="80"/>
      <c r="H9" s="80"/>
      <c r="I9" s="39"/>
      <c r="J9" s="80"/>
      <c r="K9" s="80"/>
      <c r="L9" s="39"/>
      <c r="M9" s="80"/>
    </row>
    <row r="10" spans="1:13" ht="18" customHeight="1">
      <c r="A10" s="82" t="s">
        <v>39</v>
      </c>
      <c r="B10" s="83" t="s">
        <v>75</v>
      </c>
      <c r="C10" s="39">
        <v>1</v>
      </c>
      <c r="D10" s="80">
        <v>84.084</v>
      </c>
      <c r="E10" s="80">
        <f>C10*D10</f>
        <v>84.084</v>
      </c>
      <c r="F10" s="39">
        <v>0</v>
      </c>
      <c r="G10" s="80">
        <v>0</v>
      </c>
      <c r="H10" s="80">
        <f>F10*G10</f>
        <v>0</v>
      </c>
      <c r="I10" s="39">
        <v>0</v>
      </c>
      <c r="J10" s="80">
        <v>0</v>
      </c>
      <c r="K10" s="80">
        <f>I10*J10</f>
        <v>0</v>
      </c>
      <c r="L10" s="39">
        <f>C10+F10+I10</f>
        <v>1</v>
      </c>
      <c r="M10" s="80">
        <f>E10+H10+K10</f>
        <v>84.084</v>
      </c>
    </row>
    <row r="11" spans="1:13" ht="16.5" customHeight="1">
      <c r="A11" s="75"/>
      <c r="B11" s="95" t="s">
        <v>55</v>
      </c>
      <c r="C11" s="39">
        <f>SUM(C10:C10)</f>
        <v>1</v>
      </c>
      <c r="D11" s="37"/>
      <c r="E11" s="80">
        <f>SUM(E10:E10)</f>
        <v>84.084</v>
      </c>
      <c r="F11" s="39">
        <f>SUM(F10:F10)</f>
        <v>0</v>
      </c>
      <c r="G11" s="37"/>
      <c r="H11" s="80">
        <f>SUM(H10:H10)</f>
        <v>0</v>
      </c>
      <c r="I11" s="39">
        <f>SUM(I10:I10)</f>
        <v>0</v>
      </c>
      <c r="J11" s="37"/>
      <c r="K11" s="80">
        <f>SUM(K10:K10)</f>
        <v>0</v>
      </c>
      <c r="L11" s="39">
        <f>C11+F11+I11</f>
        <v>1</v>
      </c>
      <c r="M11" s="80">
        <f>E11+H11+K11</f>
        <v>84.084</v>
      </c>
    </row>
    <row r="12" spans="1:13" s="23" customFormat="1" ht="16.5" customHeight="1">
      <c r="A12" s="78"/>
      <c r="B12" s="79" t="s">
        <v>1</v>
      </c>
      <c r="C12" s="36">
        <f>C11</f>
        <v>1</v>
      </c>
      <c r="D12" s="38"/>
      <c r="E12" s="38">
        <f>E11</f>
        <v>84.084</v>
      </c>
      <c r="F12" s="36">
        <f>F11</f>
        <v>0</v>
      </c>
      <c r="G12" s="38"/>
      <c r="H12" s="38">
        <f>H11</f>
        <v>0</v>
      </c>
      <c r="I12" s="36">
        <f>I11</f>
        <v>0</v>
      </c>
      <c r="J12" s="38"/>
      <c r="K12" s="38">
        <f>K11</f>
        <v>0</v>
      </c>
      <c r="L12" s="36">
        <f>C12+F12+I12</f>
        <v>1</v>
      </c>
      <c r="M12" s="38">
        <f>E12+H12+K12</f>
        <v>84.084</v>
      </c>
    </row>
    <row r="13" spans="1:13" s="23" customFormat="1" ht="16.5" customHeight="1">
      <c r="A13" s="84"/>
      <c r="B13" s="81" t="s">
        <v>97</v>
      </c>
      <c r="C13" s="36"/>
      <c r="D13" s="38"/>
      <c r="E13" s="38"/>
      <c r="F13" s="36"/>
      <c r="G13" s="38"/>
      <c r="H13" s="38"/>
      <c r="I13" s="36"/>
      <c r="J13" s="38"/>
      <c r="K13" s="38"/>
      <c r="L13" s="36"/>
      <c r="M13" s="38"/>
    </row>
    <row r="14" spans="1:13" ht="22.5" customHeight="1">
      <c r="A14" s="140" t="s">
        <v>39</v>
      </c>
      <c r="B14" s="85" t="s">
        <v>76</v>
      </c>
      <c r="C14" s="39">
        <v>0</v>
      </c>
      <c r="D14" s="80">
        <v>0</v>
      </c>
      <c r="E14" s="80">
        <f>C14*D14</f>
        <v>0</v>
      </c>
      <c r="F14" s="39">
        <v>1</v>
      </c>
      <c r="G14" s="80">
        <v>62.205</v>
      </c>
      <c r="H14" s="80">
        <f>F14*G14</f>
        <v>62.205</v>
      </c>
      <c r="I14" s="39">
        <v>0</v>
      </c>
      <c r="J14" s="80">
        <v>0</v>
      </c>
      <c r="K14" s="80">
        <f>I14*J14</f>
        <v>0</v>
      </c>
      <c r="L14" s="39">
        <f>C14+F14+I14</f>
        <v>1</v>
      </c>
      <c r="M14" s="80">
        <f>E14+H14+K14</f>
        <v>62.205</v>
      </c>
    </row>
    <row r="15" spans="1:13" ht="17.25" customHeight="1">
      <c r="A15" s="141"/>
      <c r="B15" s="76" t="s">
        <v>77</v>
      </c>
      <c r="C15" s="39">
        <v>0</v>
      </c>
      <c r="D15" s="80">
        <v>0</v>
      </c>
      <c r="E15" s="80">
        <f>C15*D15</f>
        <v>0</v>
      </c>
      <c r="F15" s="39">
        <v>1</v>
      </c>
      <c r="G15" s="80">
        <v>62.205</v>
      </c>
      <c r="H15" s="80">
        <f>F15*G15</f>
        <v>62.205</v>
      </c>
      <c r="I15" s="39">
        <v>0</v>
      </c>
      <c r="J15" s="80">
        <v>0</v>
      </c>
      <c r="K15" s="80">
        <f>I15*J15</f>
        <v>0</v>
      </c>
      <c r="L15" s="39">
        <f>C15+F15+I15</f>
        <v>1</v>
      </c>
      <c r="M15" s="80">
        <f>E15+H15+K15</f>
        <v>62.205</v>
      </c>
    </row>
    <row r="16" spans="1:13" ht="16.5" customHeight="1">
      <c r="A16" s="75"/>
      <c r="B16" s="95" t="s">
        <v>55</v>
      </c>
      <c r="C16" s="39">
        <f>SUM(C14:C15)</f>
        <v>0</v>
      </c>
      <c r="D16" s="37"/>
      <c r="E16" s="80">
        <f>SUM(E14:E15)</f>
        <v>0</v>
      </c>
      <c r="F16" s="39">
        <f>SUM(F14:F15)</f>
        <v>2</v>
      </c>
      <c r="G16" s="37"/>
      <c r="H16" s="80">
        <f>SUM(H14:H15)</f>
        <v>124.41</v>
      </c>
      <c r="I16" s="39">
        <f>SUM(I14:I15)</f>
        <v>0</v>
      </c>
      <c r="J16" s="37"/>
      <c r="K16" s="80">
        <f>SUM(K14:K15)</f>
        <v>0</v>
      </c>
      <c r="L16" s="39">
        <f>C16+F16+I16</f>
        <v>2</v>
      </c>
      <c r="M16" s="80">
        <f>E16+H16+K16</f>
        <v>124.41</v>
      </c>
    </row>
    <row r="17" spans="1:13" s="23" customFormat="1" ht="16.5" customHeight="1">
      <c r="A17" s="78"/>
      <c r="B17" s="79" t="s">
        <v>47</v>
      </c>
      <c r="C17" s="36">
        <f>C16</f>
        <v>0</v>
      </c>
      <c r="D17" s="38"/>
      <c r="E17" s="38">
        <f aca="true" t="shared" si="0" ref="E17:K17">E16</f>
        <v>0</v>
      </c>
      <c r="F17" s="36">
        <f t="shared" si="0"/>
        <v>2</v>
      </c>
      <c r="G17" s="38"/>
      <c r="H17" s="38">
        <f t="shared" si="0"/>
        <v>124.41</v>
      </c>
      <c r="I17" s="36">
        <f t="shared" si="0"/>
        <v>0</v>
      </c>
      <c r="J17" s="38"/>
      <c r="K17" s="38">
        <f t="shared" si="0"/>
        <v>0</v>
      </c>
      <c r="L17" s="36">
        <f>C17+F17+I17</f>
        <v>2</v>
      </c>
      <c r="M17" s="38">
        <f>E17+H17+K17</f>
        <v>124.41</v>
      </c>
    </row>
    <row r="18" spans="1:13" s="23" customFormat="1" ht="16.5" customHeight="1">
      <c r="A18" s="87"/>
      <c r="B18" s="81" t="s">
        <v>98</v>
      </c>
      <c r="C18" s="36"/>
      <c r="D18" s="38"/>
      <c r="E18" s="38"/>
      <c r="F18" s="36"/>
      <c r="G18" s="38"/>
      <c r="H18" s="38"/>
      <c r="I18" s="36"/>
      <c r="J18" s="38"/>
      <c r="K18" s="38"/>
      <c r="L18" s="39"/>
      <c r="M18" s="80"/>
    </row>
    <row r="19" spans="1:13" ht="16.5" customHeight="1">
      <c r="A19" s="143" t="s">
        <v>39</v>
      </c>
      <c r="B19" s="76" t="s">
        <v>60</v>
      </c>
      <c r="C19" s="39">
        <v>0</v>
      </c>
      <c r="D19" s="80">
        <v>0</v>
      </c>
      <c r="E19" s="80">
        <f>C19*D19</f>
        <v>0</v>
      </c>
      <c r="F19" s="39">
        <v>2</v>
      </c>
      <c r="G19" s="80">
        <v>62.205</v>
      </c>
      <c r="H19" s="80">
        <f>F19*G19</f>
        <v>124.41</v>
      </c>
      <c r="I19" s="39">
        <v>0</v>
      </c>
      <c r="J19" s="80">
        <v>0</v>
      </c>
      <c r="K19" s="80">
        <f>I19*J19</f>
        <v>0</v>
      </c>
      <c r="L19" s="39">
        <f>C19+F19+I19</f>
        <v>2</v>
      </c>
      <c r="M19" s="80">
        <f>E19+H19+K19</f>
        <v>124.41</v>
      </c>
    </row>
    <row r="20" spans="1:13" ht="16.5" customHeight="1">
      <c r="A20" s="144"/>
      <c r="B20" s="76" t="s">
        <v>7</v>
      </c>
      <c r="C20" s="39">
        <v>0</v>
      </c>
      <c r="D20" s="37">
        <v>0</v>
      </c>
      <c r="E20" s="80">
        <f>C20*D20</f>
        <v>0</v>
      </c>
      <c r="F20" s="39">
        <v>0</v>
      </c>
      <c r="G20" s="37">
        <v>0</v>
      </c>
      <c r="H20" s="80">
        <f>F20*G20</f>
        <v>0</v>
      </c>
      <c r="I20" s="39">
        <v>1</v>
      </c>
      <c r="J20" s="37">
        <v>39.324</v>
      </c>
      <c r="K20" s="80">
        <f>I20*J20</f>
        <v>39.324</v>
      </c>
      <c r="L20" s="39">
        <f aca="true" t="shared" si="1" ref="L20:L25">C20+F20+I20</f>
        <v>1</v>
      </c>
      <c r="M20" s="80">
        <f aca="true" t="shared" si="2" ref="M20:M25">E20+H20+K20</f>
        <v>39.324</v>
      </c>
    </row>
    <row r="21" spans="1:13" ht="16.5" customHeight="1">
      <c r="A21" s="109"/>
      <c r="B21" s="76" t="s">
        <v>61</v>
      </c>
      <c r="C21" s="39">
        <v>1</v>
      </c>
      <c r="D21" s="37">
        <v>84.084</v>
      </c>
      <c r="E21" s="80">
        <f>C21*D21</f>
        <v>84.084</v>
      </c>
      <c r="F21" s="39">
        <v>0</v>
      </c>
      <c r="G21" s="37">
        <v>0</v>
      </c>
      <c r="H21" s="80">
        <f>F21*G21</f>
        <v>0</v>
      </c>
      <c r="I21" s="39">
        <v>1</v>
      </c>
      <c r="J21" s="37">
        <v>39.324</v>
      </c>
      <c r="K21" s="80">
        <f>I21*J21</f>
        <v>39.324</v>
      </c>
      <c r="L21" s="39">
        <f t="shared" si="1"/>
        <v>2</v>
      </c>
      <c r="M21" s="80">
        <f t="shared" si="2"/>
        <v>123.408</v>
      </c>
    </row>
    <row r="22" spans="1:13" ht="16.5" customHeight="1">
      <c r="A22" s="83"/>
      <c r="B22" s="85" t="s">
        <v>55</v>
      </c>
      <c r="C22" s="39">
        <f>SUM(C19:C21)</f>
        <v>1</v>
      </c>
      <c r="D22" s="80"/>
      <c r="E22" s="80">
        <f>SUM(E19:E21)</f>
        <v>84.084</v>
      </c>
      <c r="F22" s="39">
        <f>SUM(F19:F21)</f>
        <v>2</v>
      </c>
      <c r="G22" s="80"/>
      <c r="H22" s="80">
        <f>SUM(H19:H21)</f>
        <v>124.41</v>
      </c>
      <c r="I22" s="39">
        <f>SUM(I19:I21)</f>
        <v>2</v>
      </c>
      <c r="J22" s="80"/>
      <c r="K22" s="80">
        <f>SUM(K19:K21)</f>
        <v>78.648</v>
      </c>
      <c r="L22" s="39">
        <f t="shared" si="1"/>
        <v>5</v>
      </c>
      <c r="M22" s="80">
        <f t="shared" si="2"/>
        <v>287.142</v>
      </c>
    </row>
    <row r="23" spans="1:13" ht="16.5" customHeight="1">
      <c r="A23" s="75" t="s">
        <v>38</v>
      </c>
      <c r="B23" s="90" t="s">
        <v>15</v>
      </c>
      <c r="C23" s="39">
        <v>0</v>
      </c>
      <c r="D23" s="80">
        <v>0</v>
      </c>
      <c r="E23" s="80">
        <f>C23*D23</f>
        <v>0</v>
      </c>
      <c r="F23" s="39">
        <v>1</v>
      </c>
      <c r="G23" s="80">
        <v>62.205</v>
      </c>
      <c r="H23" s="80">
        <f>F23*G23</f>
        <v>62.205</v>
      </c>
      <c r="I23" s="39">
        <v>0</v>
      </c>
      <c r="J23" s="80">
        <v>0</v>
      </c>
      <c r="K23" s="80">
        <f>I23*J23</f>
        <v>0</v>
      </c>
      <c r="L23" s="39">
        <f t="shared" si="1"/>
        <v>1</v>
      </c>
      <c r="M23" s="80">
        <f t="shared" si="2"/>
        <v>62.205</v>
      </c>
    </row>
    <row r="24" spans="1:13" ht="16.5" customHeight="1">
      <c r="A24" s="96"/>
      <c r="B24" s="95" t="s">
        <v>56</v>
      </c>
      <c r="C24" s="39">
        <f>C23</f>
        <v>0</v>
      </c>
      <c r="D24" s="37"/>
      <c r="E24" s="80">
        <f>E23</f>
        <v>0</v>
      </c>
      <c r="F24" s="39">
        <f>F23</f>
        <v>1</v>
      </c>
      <c r="G24" s="37"/>
      <c r="H24" s="80">
        <f>H23</f>
        <v>62.205</v>
      </c>
      <c r="I24" s="39">
        <f>I23</f>
        <v>0</v>
      </c>
      <c r="J24" s="37"/>
      <c r="K24" s="80">
        <f>K23</f>
        <v>0</v>
      </c>
      <c r="L24" s="39">
        <f t="shared" si="1"/>
        <v>1</v>
      </c>
      <c r="M24" s="80">
        <f t="shared" si="2"/>
        <v>62.205</v>
      </c>
    </row>
    <row r="25" spans="1:13" s="23" customFormat="1" ht="16.5" customHeight="1">
      <c r="A25" s="97"/>
      <c r="B25" s="79" t="s">
        <v>16</v>
      </c>
      <c r="C25" s="36">
        <f>C22+C24</f>
        <v>1</v>
      </c>
      <c r="D25" s="86"/>
      <c r="E25" s="38">
        <f>E22+E24</f>
        <v>84.084</v>
      </c>
      <c r="F25" s="36">
        <f>F22+F24</f>
        <v>3</v>
      </c>
      <c r="G25" s="86"/>
      <c r="H25" s="38">
        <f>H22+H24</f>
        <v>186.615</v>
      </c>
      <c r="I25" s="36">
        <f>I22+I24</f>
        <v>2</v>
      </c>
      <c r="J25" s="86"/>
      <c r="K25" s="38">
        <f>K22+K24</f>
        <v>78.648</v>
      </c>
      <c r="L25" s="36">
        <f t="shared" si="1"/>
        <v>6</v>
      </c>
      <c r="M25" s="38">
        <f t="shared" si="2"/>
        <v>349.347</v>
      </c>
    </row>
    <row r="26" spans="1:13" ht="16.5" customHeight="1">
      <c r="A26" s="82"/>
      <c r="B26" s="88" t="s">
        <v>99</v>
      </c>
      <c r="C26" s="39"/>
      <c r="D26" s="80"/>
      <c r="E26" s="80"/>
      <c r="F26" s="39"/>
      <c r="G26" s="80"/>
      <c r="H26" s="80"/>
      <c r="I26" s="39"/>
      <c r="J26" s="80"/>
      <c r="K26" s="80"/>
      <c r="L26" s="39"/>
      <c r="M26" s="80"/>
    </row>
    <row r="27" spans="1:13" ht="16.5" customHeight="1">
      <c r="A27" s="140" t="s">
        <v>39</v>
      </c>
      <c r="B27" s="85" t="s">
        <v>19</v>
      </c>
      <c r="C27" s="39">
        <v>0</v>
      </c>
      <c r="D27" s="80">
        <v>0</v>
      </c>
      <c r="E27" s="80">
        <f>C27*D27</f>
        <v>0</v>
      </c>
      <c r="F27" s="39">
        <v>1</v>
      </c>
      <c r="G27" s="80">
        <v>62.205</v>
      </c>
      <c r="H27" s="80">
        <f>F27*G27</f>
        <v>62.205</v>
      </c>
      <c r="I27" s="39">
        <v>0</v>
      </c>
      <c r="J27" s="80">
        <v>0</v>
      </c>
      <c r="K27" s="80">
        <f>I27*J27</f>
        <v>0</v>
      </c>
      <c r="L27" s="39">
        <f>C27+F27+I27</f>
        <v>1</v>
      </c>
      <c r="M27" s="80">
        <f>E27+H27+K27</f>
        <v>62.205</v>
      </c>
    </row>
    <row r="28" spans="1:13" ht="16.5" customHeight="1">
      <c r="A28" s="141"/>
      <c r="B28" s="76" t="s">
        <v>20</v>
      </c>
      <c r="C28" s="39">
        <v>1</v>
      </c>
      <c r="D28" s="80">
        <v>84.084</v>
      </c>
      <c r="E28" s="80">
        <f>C28*D28</f>
        <v>84.084</v>
      </c>
      <c r="F28" s="39">
        <v>0</v>
      </c>
      <c r="G28" s="80">
        <v>0</v>
      </c>
      <c r="H28" s="80">
        <f>F28*G28</f>
        <v>0</v>
      </c>
      <c r="I28" s="39">
        <v>0</v>
      </c>
      <c r="J28" s="80">
        <v>0</v>
      </c>
      <c r="K28" s="80">
        <f>I28*J28</f>
        <v>0</v>
      </c>
      <c r="L28" s="39">
        <f>C28+F28+I28</f>
        <v>1</v>
      </c>
      <c r="M28" s="80">
        <f>E28+H28+K28</f>
        <v>84.084</v>
      </c>
    </row>
    <row r="29" spans="1:13" ht="16.5" customHeight="1">
      <c r="A29" s="75"/>
      <c r="B29" s="85" t="s">
        <v>55</v>
      </c>
      <c r="C29" s="39">
        <f>SUM(C27:C28)</f>
        <v>1</v>
      </c>
      <c r="D29" s="37"/>
      <c r="E29" s="80">
        <f>SUM(E27:E28)</f>
        <v>84.084</v>
      </c>
      <c r="F29" s="39">
        <f>SUM(F27:F28)</f>
        <v>1</v>
      </c>
      <c r="G29" s="37"/>
      <c r="H29" s="80">
        <f>SUM(H27:H28)</f>
        <v>62.205</v>
      </c>
      <c r="I29" s="39">
        <f>SUM(I27:I28)</f>
        <v>0</v>
      </c>
      <c r="J29" s="37"/>
      <c r="K29" s="80">
        <f>SUM(K27:K28)</f>
        <v>0</v>
      </c>
      <c r="L29" s="39">
        <f>C29+F29+I29</f>
        <v>2</v>
      </c>
      <c r="M29" s="80">
        <f>E29+H29+K29</f>
        <v>146.289</v>
      </c>
    </row>
    <row r="30" spans="1:13" s="23" customFormat="1" ht="16.5" customHeight="1">
      <c r="A30" s="78"/>
      <c r="B30" s="79" t="s">
        <v>25</v>
      </c>
      <c r="C30" s="36">
        <f>C29</f>
        <v>1</v>
      </c>
      <c r="D30" s="38"/>
      <c r="E30" s="38">
        <f>E29</f>
        <v>84.084</v>
      </c>
      <c r="F30" s="36">
        <f>F29</f>
        <v>1</v>
      </c>
      <c r="G30" s="38"/>
      <c r="H30" s="38">
        <f>H29</f>
        <v>62.205</v>
      </c>
      <c r="I30" s="36">
        <f>I29</f>
        <v>0</v>
      </c>
      <c r="J30" s="38"/>
      <c r="K30" s="38">
        <f>K29</f>
        <v>0</v>
      </c>
      <c r="L30" s="36">
        <f>C30+F30+I30</f>
        <v>2</v>
      </c>
      <c r="M30" s="38">
        <f>E30+H30+K30</f>
        <v>146.289</v>
      </c>
    </row>
    <row r="31" spans="1:13" s="23" customFormat="1" ht="16.5" customHeight="1">
      <c r="A31" s="87"/>
      <c r="B31" s="81" t="s">
        <v>100</v>
      </c>
      <c r="C31" s="36"/>
      <c r="D31" s="38"/>
      <c r="E31" s="38"/>
      <c r="F31" s="36"/>
      <c r="G31" s="38"/>
      <c r="H31" s="38"/>
      <c r="I31" s="36"/>
      <c r="J31" s="38"/>
      <c r="K31" s="38"/>
      <c r="L31" s="36"/>
      <c r="M31" s="38"/>
    </row>
    <row r="32" spans="1:13" ht="16.5" customHeight="1">
      <c r="A32" s="75" t="s">
        <v>39</v>
      </c>
      <c r="B32" s="76" t="s">
        <v>29</v>
      </c>
      <c r="C32" s="39">
        <v>0</v>
      </c>
      <c r="D32" s="80">
        <v>0</v>
      </c>
      <c r="E32" s="80">
        <f>C32*D32</f>
        <v>0</v>
      </c>
      <c r="F32" s="39">
        <v>1</v>
      </c>
      <c r="G32" s="80">
        <v>62.205</v>
      </c>
      <c r="H32" s="80">
        <f>F32*G32</f>
        <v>62.205</v>
      </c>
      <c r="I32" s="39">
        <v>0</v>
      </c>
      <c r="J32" s="80">
        <v>0</v>
      </c>
      <c r="K32" s="80">
        <f>I32*J32</f>
        <v>0</v>
      </c>
      <c r="L32" s="39">
        <f>C32+F32+I32</f>
        <v>1</v>
      </c>
      <c r="M32" s="80">
        <f>E32+H32+K32</f>
        <v>62.205</v>
      </c>
    </row>
    <row r="33" spans="1:13" ht="16.5" customHeight="1">
      <c r="A33" s="96"/>
      <c r="B33" s="85" t="s">
        <v>55</v>
      </c>
      <c r="C33" s="39">
        <f>SUM(C32:C32)</f>
        <v>0</v>
      </c>
      <c r="D33" s="37"/>
      <c r="E33" s="80">
        <f>SUM(E32:E32)</f>
        <v>0</v>
      </c>
      <c r="F33" s="39">
        <f>SUM(F32:F32)</f>
        <v>1</v>
      </c>
      <c r="G33" s="37"/>
      <c r="H33" s="80">
        <f>SUM(H32:H32)</f>
        <v>62.205</v>
      </c>
      <c r="I33" s="39">
        <f>SUM(I32:I32)</f>
        <v>0</v>
      </c>
      <c r="J33" s="37"/>
      <c r="K33" s="80">
        <f>SUM(K32:K32)</f>
        <v>0</v>
      </c>
      <c r="L33" s="39">
        <f>C33+F33+I33</f>
        <v>1</v>
      </c>
      <c r="M33" s="80">
        <f>E33+H33+K33</f>
        <v>62.205</v>
      </c>
    </row>
    <row r="34" spans="1:13" s="23" customFormat="1" ht="16.5" customHeight="1">
      <c r="A34" s="97"/>
      <c r="B34" s="79" t="s">
        <v>48</v>
      </c>
      <c r="C34" s="36">
        <f>C33</f>
        <v>0</v>
      </c>
      <c r="D34" s="86"/>
      <c r="E34" s="38">
        <f>E33</f>
        <v>0</v>
      </c>
      <c r="F34" s="36">
        <f>F33</f>
        <v>1</v>
      </c>
      <c r="G34" s="86"/>
      <c r="H34" s="38">
        <f>H33</f>
        <v>62.205</v>
      </c>
      <c r="I34" s="36">
        <f>I33</f>
        <v>0</v>
      </c>
      <c r="J34" s="86"/>
      <c r="K34" s="38">
        <f>K33</f>
        <v>0</v>
      </c>
      <c r="L34" s="36">
        <f>C34+F34+I34</f>
        <v>1</v>
      </c>
      <c r="M34" s="38">
        <f>E34+H34+K34</f>
        <v>62.205</v>
      </c>
    </row>
    <row r="35" spans="1:13" ht="16.5" customHeight="1">
      <c r="A35" s="82"/>
      <c r="B35" s="81" t="s">
        <v>101</v>
      </c>
      <c r="C35" s="39"/>
      <c r="D35" s="80"/>
      <c r="E35" s="80"/>
      <c r="F35" s="39"/>
      <c r="G35" s="80"/>
      <c r="H35" s="80"/>
      <c r="I35" s="39"/>
      <c r="J35" s="80"/>
      <c r="K35" s="80"/>
      <c r="L35" s="39"/>
      <c r="M35" s="80"/>
    </row>
    <row r="36" spans="1:13" ht="16.5" customHeight="1">
      <c r="A36" s="140" t="s">
        <v>39</v>
      </c>
      <c r="B36" s="83" t="s">
        <v>78</v>
      </c>
      <c r="C36" s="39">
        <v>0</v>
      </c>
      <c r="D36" s="80">
        <v>0</v>
      </c>
      <c r="E36" s="80">
        <f>C36*D36</f>
        <v>0</v>
      </c>
      <c r="F36" s="39">
        <v>1</v>
      </c>
      <c r="G36" s="80">
        <v>62.205</v>
      </c>
      <c r="H36" s="80">
        <f>F36*G36</f>
        <v>62.205</v>
      </c>
      <c r="I36" s="39">
        <v>0</v>
      </c>
      <c r="J36" s="80">
        <v>0</v>
      </c>
      <c r="K36" s="80">
        <f>I36*J36</f>
        <v>0</v>
      </c>
      <c r="L36" s="39">
        <f aca="true" t="shared" si="3" ref="L36:L46">C36+F36+I36</f>
        <v>1</v>
      </c>
      <c r="M36" s="80">
        <f aca="true" t="shared" si="4" ref="M36:M46">E36+H36+K36</f>
        <v>62.205</v>
      </c>
    </row>
    <row r="37" spans="1:13" ht="16.5" customHeight="1">
      <c r="A37" s="141"/>
      <c r="B37" s="76" t="s">
        <v>79</v>
      </c>
      <c r="C37" s="39">
        <v>0</v>
      </c>
      <c r="D37" s="80">
        <v>0</v>
      </c>
      <c r="E37" s="80">
        <f>C37*D37</f>
        <v>0</v>
      </c>
      <c r="F37" s="39">
        <v>2</v>
      </c>
      <c r="G37" s="80">
        <v>62.205</v>
      </c>
      <c r="H37" s="80">
        <f>F37*G37</f>
        <v>124.41</v>
      </c>
      <c r="I37" s="39">
        <v>0</v>
      </c>
      <c r="J37" s="80">
        <v>0</v>
      </c>
      <c r="K37" s="80">
        <f>I37*J37</f>
        <v>0</v>
      </c>
      <c r="L37" s="39">
        <f t="shared" si="3"/>
        <v>2</v>
      </c>
      <c r="M37" s="80">
        <f t="shared" si="4"/>
        <v>124.41</v>
      </c>
    </row>
    <row r="38" spans="1:13" ht="16.5" customHeight="1">
      <c r="A38" s="75"/>
      <c r="B38" s="85" t="s">
        <v>55</v>
      </c>
      <c r="C38" s="39">
        <f>SUM(C36:C37)</f>
        <v>0</v>
      </c>
      <c r="D38" s="37"/>
      <c r="E38" s="80">
        <f>SUM(E36:E37)</f>
        <v>0</v>
      </c>
      <c r="F38" s="39">
        <f>SUM(F36:F37)</f>
        <v>3</v>
      </c>
      <c r="G38" s="37"/>
      <c r="H38" s="80">
        <f>SUM(H36:H37)</f>
        <v>186.615</v>
      </c>
      <c r="I38" s="39">
        <f>SUM(I36:I37)</f>
        <v>0</v>
      </c>
      <c r="J38" s="37"/>
      <c r="K38" s="80">
        <f>SUM(K36:K37)</f>
        <v>0</v>
      </c>
      <c r="L38" s="39">
        <f t="shared" si="3"/>
        <v>3</v>
      </c>
      <c r="M38" s="80">
        <f t="shared" si="4"/>
        <v>186.615</v>
      </c>
    </row>
    <row r="39" spans="1:13" s="23" customFormat="1" ht="16.5" customHeight="1">
      <c r="A39" s="78"/>
      <c r="B39" s="79" t="s">
        <v>49</v>
      </c>
      <c r="C39" s="36">
        <f>C38</f>
        <v>0</v>
      </c>
      <c r="D39" s="38"/>
      <c r="E39" s="38">
        <f aca="true" t="shared" si="5" ref="E39:K39">E38</f>
        <v>0</v>
      </c>
      <c r="F39" s="36">
        <f t="shared" si="5"/>
        <v>3</v>
      </c>
      <c r="G39" s="38"/>
      <c r="H39" s="38">
        <f t="shared" si="5"/>
        <v>186.615</v>
      </c>
      <c r="I39" s="36">
        <f t="shared" si="5"/>
        <v>0</v>
      </c>
      <c r="J39" s="38"/>
      <c r="K39" s="38">
        <f t="shared" si="5"/>
        <v>0</v>
      </c>
      <c r="L39" s="36">
        <f t="shared" si="3"/>
        <v>3</v>
      </c>
      <c r="M39" s="38">
        <f t="shared" si="4"/>
        <v>186.615</v>
      </c>
    </row>
    <row r="40" spans="1:13" ht="16.5" customHeight="1">
      <c r="A40" s="87"/>
      <c r="B40" s="78" t="s">
        <v>31</v>
      </c>
      <c r="C40" s="36"/>
      <c r="D40" s="38"/>
      <c r="E40" s="38"/>
      <c r="F40" s="36"/>
      <c r="G40" s="38"/>
      <c r="H40" s="38"/>
      <c r="I40" s="36"/>
      <c r="J40" s="38"/>
      <c r="K40" s="38"/>
      <c r="L40" s="39"/>
      <c r="M40" s="80"/>
    </row>
    <row r="41" spans="1:13" ht="16.5" customHeight="1">
      <c r="A41" s="82" t="s">
        <v>38</v>
      </c>
      <c r="B41" s="83" t="s">
        <v>102</v>
      </c>
      <c r="C41" s="39">
        <v>0</v>
      </c>
      <c r="D41" s="80">
        <v>0</v>
      </c>
      <c r="E41" s="80">
        <f>C41*D41</f>
        <v>0</v>
      </c>
      <c r="F41" s="39">
        <v>1</v>
      </c>
      <c r="G41" s="80">
        <v>62.205</v>
      </c>
      <c r="H41" s="80">
        <f>F41*G41</f>
        <v>62.205</v>
      </c>
      <c r="I41" s="39">
        <v>0</v>
      </c>
      <c r="J41" s="80">
        <v>0</v>
      </c>
      <c r="K41" s="80">
        <f>I41*J41</f>
        <v>0</v>
      </c>
      <c r="L41" s="39">
        <f t="shared" si="3"/>
        <v>1</v>
      </c>
      <c r="M41" s="80">
        <f t="shared" si="4"/>
        <v>62.205</v>
      </c>
    </row>
    <row r="42" spans="1:13" ht="16.5" customHeight="1">
      <c r="A42" s="98"/>
      <c r="B42" s="98" t="s">
        <v>54</v>
      </c>
      <c r="C42" s="39">
        <f>SUM(C41:C41)</f>
        <v>0</v>
      </c>
      <c r="D42" s="37"/>
      <c r="E42" s="80">
        <f>SUM(E41:E41)</f>
        <v>0</v>
      </c>
      <c r="F42" s="39">
        <f>SUM(F41:F41)</f>
        <v>1</v>
      </c>
      <c r="G42" s="37"/>
      <c r="H42" s="80">
        <f>SUM(H41:H41)</f>
        <v>62.205</v>
      </c>
      <c r="I42" s="39">
        <f>SUM(I41:I41)</f>
        <v>0</v>
      </c>
      <c r="J42" s="37"/>
      <c r="K42" s="80">
        <f>SUM(K41:K41)</f>
        <v>0</v>
      </c>
      <c r="L42" s="39">
        <f t="shared" si="3"/>
        <v>1</v>
      </c>
      <c r="M42" s="80">
        <f t="shared" si="4"/>
        <v>62.205</v>
      </c>
    </row>
    <row r="43" spans="1:13" ht="16.5" customHeight="1">
      <c r="A43" s="99"/>
      <c r="B43" s="99" t="s">
        <v>32</v>
      </c>
      <c r="C43" s="36">
        <f>C42</f>
        <v>0</v>
      </c>
      <c r="D43" s="37"/>
      <c r="E43" s="38">
        <f>E42</f>
        <v>0</v>
      </c>
      <c r="F43" s="36">
        <f>F42</f>
        <v>1</v>
      </c>
      <c r="G43" s="37"/>
      <c r="H43" s="38">
        <f>H42</f>
        <v>62.205</v>
      </c>
      <c r="I43" s="36">
        <f>I42</f>
        <v>0</v>
      </c>
      <c r="J43" s="37"/>
      <c r="K43" s="38">
        <f>K42</f>
        <v>0</v>
      </c>
      <c r="L43" s="36">
        <f t="shared" si="3"/>
        <v>1</v>
      </c>
      <c r="M43" s="38">
        <f t="shared" si="4"/>
        <v>62.205</v>
      </c>
    </row>
    <row r="44" spans="1:13" ht="15.75">
      <c r="A44" s="139" t="s">
        <v>50</v>
      </c>
      <c r="B44" s="139"/>
      <c r="C44" s="36">
        <f>C7+C11+C16+C22+C29+C33+C38</f>
        <v>3</v>
      </c>
      <c r="D44" s="37">
        <v>84.084</v>
      </c>
      <c r="E44" s="38">
        <f>E7+E11+E16+E22+E29+E33+E38</f>
        <v>252.252</v>
      </c>
      <c r="F44" s="36">
        <f>F7+F11+F16+F22+F29+F33+F38</f>
        <v>10</v>
      </c>
      <c r="G44" s="37">
        <v>62.205</v>
      </c>
      <c r="H44" s="38">
        <f>H7+H11+H16+H22+H29+H33+H38</f>
        <v>622.05</v>
      </c>
      <c r="I44" s="36">
        <f>I7+I11+I16+I22+I29+I33+I38</f>
        <v>2</v>
      </c>
      <c r="J44" s="37">
        <v>39.324</v>
      </c>
      <c r="K44" s="38">
        <f>K7+K11+K16+K22+K29+K33+K38</f>
        <v>78.648</v>
      </c>
      <c r="L44" s="36">
        <f t="shared" si="3"/>
        <v>15</v>
      </c>
      <c r="M44" s="38">
        <f t="shared" si="4"/>
        <v>952.9499999999999</v>
      </c>
    </row>
    <row r="45" spans="1:13" ht="15.75">
      <c r="A45" s="139" t="s">
        <v>51</v>
      </c>
      <c r="B45" s="139"/>
      <c r="C45" s="36">
        <f>C24+C42</f>
        <v>0</v>
      </c>
      <c r="D45" s="37">
        <v>84.084</v>
      </c>
      <c r="E45" s="38">
        <f>E24+E42</f>
        <v>0</v>
      </c>
      <c r="F45" s="36">
        <f>F24+F42</f>
        <v>2</v>
      </c>
      <c r="G45" s="37">
        <v>62.205</v>
      </c>
      <c r="H45" s="38">
        <f>H24+H42</f>
        <v>124.41</v>
      </c>
      <c r="I45" s="36">
        <f>I24+I42</f>
        <v>0</v>
      </c>
      <c r="J45" s="37">
        <v>39.324</v>
      </c>
      <c r="K45" s="38">
        <f>K24+K42</f>
        <v>0</v>
      </c>
      <c r="L45" s="36">
        <f t="shared" si="3"/>
        <v>2</v>
      </c>
      <c r="M45" s="38">
        <f t="shared" si="4"/>
        <v>124.41</v>
      </c>
    </row>
    <row r="46" spans="1:13" s="40" customFormat="1" ht="15.75">
      <c r="A46" s="134" t="s">
        <v>52</v>
      </c>
      <c r="B46" s="134"/>
      <c r="C46" s="36">
        <f>SUM(C44:C45)</f>
        <v>3</v>
      </c>
      <c r="D46" s="37">
        <v>84.084</v>
      </c>
      <c r="E46" s="38">
        <f>SUM(E44:E45)</f>
        <v>252.252</v>
      </c>
      <c r="F46" s="36">
        <f>SUM(F44:F45)</f>
        <v>12</v>
      </c>
      <c r="G46" s="37">
        <v>62.205</v>
      </c>
      <c r="H46" s="38">
        <f>SUM(H44:H45)</f>
        <v>746.4599999999999</v>
      </c>
      <c r="I46" s="36">
        <f>SUM(I44:I45)</f>
        <v>2</v>
      </c>
      <c r="J46" s="37">
        <v>39.324</v>
      </c>
      <c r="K46" s="38">
        <f>SUM(K44:K45)</f>
        <v>78.648</v>
      </c>
      <c r="L46" s="36">
        <f t="shared" si="3"/>
        <v>17</v>
      </c>
      <c r="M46" s="38">
        <f t="shared" si="4"/>
        <v>1077.36</v>
      </c>
    </row>
    <row r="47" spans="1:13" ht="15.75">
      <c r="A47" s="92"/>
      <c r="B47" s="40"/>
      <c r="C47" s="93"/>
      <c r="D47" s="94"/>
      <c r="E47" s="94"/>
      <c r="F47" s="40"/>
      <c r="G47" s="94"/>
      <c r="H47" s="40"/>
      <c r="I47" s="40"/>
      <c r="J47" s="94"/>
      <c r="K47" s="40"/>
      <c r="L47" s="40"/>
      <c r="M47" s="94"/>
    </row>
    <row r="48" spans="1:13" ht="15.75">
      <c r="A48" s="92"/>
      <c r="B48" s="40"/>
      <c r="C48" s="93"/>
      <c r="D48" s="94"/>
      <c r="E48" s="94"/>
      <c r="F48" s="40"/>
      <c r="G48" s="94"/>
      <c r="H48" s="40"/>
      <c r="I48" s="40"/>
      <c r="J48" s="94"/>
      <c r="K48" s="40"/>
      <c r="L48" s="40"/>
      <c r="M48" s="94"/>
    </row>
  </sheetData>
  <sheetProtection/>
  <mergeCells count="15">
    <mergeCell ref="A1:M1"/>
    <mergeCell ref="M3:M4"/>
    <mergeCell ref="A14:A15"/>
    <mergeCell ref="A19:A21"/>
    <mergeCell ref="I3:K3"/>
    <mergeCell ref="L3:L4"/>
    <mergeCell ref="A3:A4"/>
    <mergeCell ref="B3:B4"/>
    <mergeCell ref="C3:E3"/>
    <mergeCell ref="F3:H3"/>
    <mergeCell ref="A44:B44"/>
    <mergeCell ref="A45:B45"/>
    <mergeCell ref="A46:B46"/>
    <mergeCell ref="A27:A28"/>
    <mergeCell ref="A36:A37"/>
  </mergeCells>
  <printOptions/>
  <pageMargins left="0.7874015748031497" right="0.7874015748031497" top="1.1811023622047245" bottom="0.3937007874015748" header="1.1023622047244095" footer="0.5118110236220472"/>
  <pageSetup fitToHeight="1" fitToWidth="1" horizontalDpi="600" verticalDpi="600" orientation="landscape" paperSize="9" scale="57" r:id="rId1"/>
  <headerFooter alignWithMargins="0">
    <oddHeader>&amp;C6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="80" zoomScaleNormal="80" zoomScalePageLayoutView="0" workbookViewId="0" topLeftCell="A1">
      <pane ySplit="4" topLeftCell="BM5" activePane="bottomLeft" state="frozen"/>
      <selection pane="topLeft" activeCell="A1" sqref="A1"/>
      <selection pane="bottomLeft" activeCell="B3" sqref="B3:B4"/>
    </sheetView>
  </sheetViews>
  <sheetFormatPr defaultColWidth="9.140625" defaultRowHeight="12.75"/>
  <cols>
    <col min="1" max="1" width="13.28125" style="27" customWidth="1"/>
    <col min="2" max="2" width="63.57421875" style="8" customWidth="1"/>
    <col min="3" max="3" width="13.28125" style="28" customWidth="1"/>
    <col min="4" max="5" width="13.28125" style="29" customWidth="1"/>
    <col min="6" max="6" width="13.28125" style="8" customWidth="1"/>
    <col min="7" max="7" width="13.28125" style="29" customWidth="1"/>
    <col min="8" max="9" width="13.28125" style="8" customWidth="1"/>
    <col min="10" max="10" width="13.28125" style="29" customWidth="1"/>
    <col min="11" max="12" width="13.28125" style="8" customWidth="1"/>
    <col min="13" max="13" width="13.28125" style="29" customWidth="1"/>
    <col min="14" max="16384" width="9.140625" style="8" customWidth="1"/>
  </cols>
  <sheetData>
    <row r="1" spans="1:13" ht="51.75" customHeight="1">
      <c r="A1" s="124" t="s">
        <v>108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6.5" customHeight="1">
      <c r="A2" s="2"/>
      <c r="B2" s="3"/>
      <c r="C2" s="4"/>
      <c r="D2" s="5"/>
      <c r="E2" s="5"/>
      <c r="F2" s="6"/>
      <c r="G2" s="1"/>
      <c r="H2" s="6"/>
      <c r="I2" s="6"/>
      <c r="J2" s="7"/>
      <c r="K2" s="6"/>
      <c r="L2" s="6"/>
      <c r="M2" s="7" t="s">
        <v>33</v>
      </c>
    </row>
    <row r="3" spans="1:13" ht="25.5" customHeight="1">
      <c r="A3" s="111" t="s">
        <v>35</v>
      </c>
      <c r="B3" s="110" t="s">
        <v>0</v>
      </c>
      <c r="C3" s="110" t="s">
        <v>40</v>
      </c>
      <c r="D3" s="110"/>
      <c r="E3" s="110"/>
      <c r="F3" s="110" t="s">
        <v>41</v>
      </c>
      <c r="G3" s="110"/>
      <c r="H3" s="110"/>
      <c r="I3" s="110" t="s">
        <v>34</v>
      </c>
      <c r="J3" s="110"/>
      <c r="K3" s="110"/>
      <c r="L3" s="142" t="s">
        <v>45</v>
      </c>
      <c r="M3" s="142" t="s">
        <v>46</v>
      </c>
    </row>
    <row r="4" spans="1:13" ht="47.25">
      <c r="A4" s="111"/>
      <c r="B4" s="110"/>
      <c r="C4" s="39" t="s">
        <v>42</v>
      </c>
      <c r="D4" s="80" t="s">
        <v>43</v>
      </c>
      <c r="E4" s="80" t="s">
        <v>44</v>
      </c>
      <c r="F4" s="39" t="s">
        <v>42</v>
      </c>
      <c r="G4" s="80" t="s">
        <v>43</v>
      </c>
      <c r="H4" s="80" t="s">
        <v>44</v>
      </c>
      <c r="I4" s="39" t="s">
        <v>42</v>
      </c>
      <c r="J4" s="80" t="s">
        <v>43</v>
      </c>
      <c r="K4" s="80" t="s">
        <v>44</v>
      </c>
      <c r="L4" s="142"/>
      <c r="M4" s="142"/>
    </row>
    <row r="5" spans="1:13" ht="16.5" customHeight="1">
      <c r="A5" s="70"/>
      <c r="B5" s="71" t="s">
        <v>95</v>
      </c>
      <c r="C5" s="72"/>
      <c r="D5" s="73"/>
      <c r="E5" s="73"/>
      <c r="F5" s="74"/>
      <c r="G5" s="73"/>
      <c r="H5" s="74"/>
      <c r="I5" s="74"/>
      <c r="J5" s="73"/>
      <c r="K5" s="74"/>
      <c r="L5" s="39"/>
      <c r="M5" s="80"/>
    </row>
    <row r="6" spans="1:13" ht="16.5" customHeight="1">
      <c r="A6" s="75" t="s">
        <v>39</v>
      </c>
      <c r="B6" s="76" t="s">
        <v>81</v>
      </c>
      <c r="C6" s="39">
        <v>0</v>
      </c>
      <c r="D6" s="37">
        <v>0</v>
      </c>
      <c r="E6" s="80">
        <f>C6*D6</f>
        <v>0</v>
      </c>
      <c r="F6" s="39">
        <v>1</v>
      </c>
      <c r="G6" s="37">
        <v>62.205</v>
      </c>
      <c r="H6" s="80">
        <f>F6*G6</f>
        <v>62.205</v>
      </c>
      <c r="I6" s="39">
        <v>0</v>
      </c>
      <c r="J6" s="37">
        <v>0</v>
      </c>
      <c r="K6" s="80">
        <f>I6*J6</f>
        <v>0</v>
      </c>
      <c r="L6" s="39">
        <f aca="true" t="shared" si="0" ref="L6:L42">C6+F6+I6</f>
        <v>1</v>
      </c>
      <c r="M6" s="80">
        <f aca="true" t="shared" si="1" ref="M6:M42">E6+H6+K6</f>
        <v>62.205</v>
      </c>
    </row>
    <row r="7" spans="1:13" ht="16.5" customHeight="1">
      <c r="A7" s="77"/>
      <c r="B7" s="77" t="s">
        <v>53</v>
      </c>
      <c r="C7" s="39">
        <f>SUM(C6:C6)</f>
        <v>0</v>
      </c>
      <c r="D7" s="80"/>
      <c r="E7" s="80">
        <f>SUM(E6:E6)</f>
        <v>0</v>
      </c>
      <c r="F7" s="39">
        <f>SUM(F6:F6)</f>
        <v>1</v>
      </c>
      <c r="G7" s="80"/>
      <c r="H7" s="80">
        <f>SUM(H6:H6)</f>
        <v>62.205</v>
      </c>
      <c r="I7" s="39">
        <f>SUM(I6:I6)</f>
        <v>0</v>
      </c>
      <c r="J7" s="80"/>
      <c r="K7" s="80">
        <f>SUM(K6:K6)</f>
        <v>0</v>
      </c>
      <c r="L7" s="39">
        <f t="shared" si="0"/>
        <v>1</v>
      </c>
      <c r="M7" s="80">
        <f t="shared" si="1"/>
        <v>62.205</v>
      </c>
    </row>
    <row r="8" spans="1:13" s="23" customFormat="1" ht="16.5" customHeight="1">
      <c r="A8" s="78"/>
      <c r="B8" s="79" t="s">
        <v>2</v>
      </c>
      <c r="C8" s="36">
        <f>C7</f>
        <v>0</v>
      </c>
      <c r="D8" s="38"/>
      <c r="E8" s="38">
        <f>E7</f>
        <v>0</v>
      </c>
      <c r="F8" s="36">
        <f>F7</f>
        <v>1</v>
      </c>
      <c r="G8" s="38"/>
      <c r="H8" s="38">
        <f>H7</f>
        <v>62.205</v>
      </c>
      <c r="I8" s="36">
        <f>I7</f>
        <v>0</v>
      </c>
      <c r="J8" s="38"/>
      <c r="K8" s="38">
        <f>K7</f>
        <v>0</v>
      </c>
      <c r="L8" s="36">
        <f t="shared" si="0"/>
        <v>1</v>
      </c>
      <c r="M8" s="38">
        <f t="shared" si="1"/>
        <v>62.205</v>
      </c>
    </row>
    <row r="9" spans="1:13" ht="16.5" customHeight="1">
      <c r="A9" s="75"/>
      <c r="B9" s="81" t="s">
        <v>96</v>
      </c>
      <c r="C9" s="39"/>
      <c r="D9" s="80"/>
      <c r="E9" s="80"/>
      <c r="F9" s="39"/>
      <c r="G9" s="80"/>
      <c r="H9" s="80"/>
      <c r="I9" s="39"/>
      <c r="J9" s="80"/>
      <c r="K9" s="80"/>
      <c r="L9" s="39"/>
      <c r="M9" s="80"/>
    </row>
    <row r="10" spans="1:13" ht="28.5" customHeight="1">
      <c r="A10" s="82" t="s">
        <v>39</v>
      </c>
      <c r="B10" s="83" t="s">
        <v>80</v>
      </c>
      <c r="C10" s="39">
        <v>1</v>
      </c>
      <c r="D10" s="80">
        <v>84.084</v>
      </c>
      <c r="E10" s="80">
        <f>C10*D10</f>
        <v>84.084</v>
      </c>
      <c r="F10" s="39">
        <v>0</v>
      </c>
      <c r="G10" s="80">
        <v>0</v>
      </c>
      <c r="H10" s="80">
        <f>F10*G10</f>
        <v>0</v>
      </c>
      <c r="I10" s="39">
        <v>0</v>
      </c>
      <c r="J10" s="80">
        <v>0</v>
      </c>
      <c r="K10" s="80">
        <f>I10*J10</f>
        <v>0</v>
      </c>
      <c r="L10" s="39">
        <f t="shared" si="0"/>
        <v>1</v>
      </c>
      <c r="M10" s="80">
        <f t="shared" si="1"/>
        <v>84.084</v>
      </c>
    </row>
    <row r="11" spans="1:13" ht="16.5" customHeight="1">
      <c r="A11" s="75"/>
      <c r="B11" s="77" t="s">
        <v>53</v>
      </c>
      <c r="C11" s="39">
        <f>SUM(C10:C10)</f>
        <v>1</v>
      </c>
      <c r="D11" s="37"/>
      <c r="E11" s="80">
        <f>SUM(E10:E10)</f>
        <v>84.084</v>
      </c>
      <c r="F11" s="39">
        <f>SUM(F10:F10)</f>
        <v>0</v>
      </c>
      <c r="G11" s="37"/>
      <c r="H11" s="80">
        <f>SUM(H10:H10)</f>
        <v>0</v>
      </c>
      <c r="I11" s="39">
        <f>SUM(I10:I10)</f>
        <v>0</v>
      </c>
      <c r="J11" s="37"/>
      <c r="K11" s="80">
        <f>SUM(K10:K10)</f>
        <v>0</v>
      </c>
      <c r="L11" s="39">
        <f t="shared" si="0"/>
        <v>1</v>
      </c>
      <c r="M11" s="80">
        <f t="shared" si="1"/>
        <v>84.084</v>
      </c>
    </row>
    <row r="12" spans="1:13" s="23" customFormat="1" ht="16.5" customHeight="1">
      <c r="A12" s="78"/>
      <c r="B12" s="79" t="s">
        <v>1</v>
      </c>
      <c r="C12" s="36">
        <f>C11</f>
        <v>1</v>
      </c>
      <c r="D12" s="38"/>
      <c r="E12" s="38">
        <f aca="true" t="shared" si="2" ref="E12:K12">E11</f>
        <v>84.084</v>
      </c>
      <c r="F12" s="36">
        <f t="shared" si="2"/>
        <v>0</v>
      </c>
      <c r="G12" s="38"/>
      <c r="H12" s="38">
        <f t="shared" si="2"/>
        <v>0</v>
      </c>
      <c r="I12" s="36">
        <f t="shared" si="2"/>
        <v>0</v>
      </c>
      <c r="J12" s="38"/>
      <c r="K12" s="38">
        <f t="shared" si="2"/>
        <v>0</v>
      </c>
      <c r="L12" s="36">
        <f t="shared" si="0"/>
        <v>1</v>
      </c>
      <c r="M12" s="38">
        <f t="shared" si="1"/>
        <v>84.084</v>
      </c>
    </row>
    <row r="13" spans="1:13" s="23" customFormat="1" ht="16.5" customHeight="1">
      <c r="A13" s="84"/>
      <c r="B13" s="81" t="s">
        <v>97</v>
      </c>
      <c r="C13" s="36"/>
      <c r="D13" s="38"/>
      <c r="E13" s="38"/>
      <c r="F13" s="36"/>
      <c r="G13" s="38"/>
      <c r="H13" s="38"/>
      <c r="I13" s="36"/>
      <c r="J13" s="38"/>
      <c r="K13" s="38"/>
      <c r="L13" s="39"/>
      <c r="M13" s="80"/>
    </row>
    <row r="14" spans="1:13" ht="16.5" customHeight="1">
      <c r="A14" s="140" t="s">
        <v>39</v>
      </c>
      <c r="B14" s="85" t="s">
        <v>82</v>
      </c>
      <c r="C14" s="39">
        <v>0</v>
      </c>
      <c r="D14" s="80">
        <v>0</v>
      </c>
      <c r="E14" s="80">
        <f>C14*D14</f>
        <v>0</v>
      </c>
      <c r="F14" s="39">
        <v>1</v>
      </c>
      <c r="G14" s="80">
        <v>62.205</v>
      </c>
      <c r="H14" s="80">
        <f>F14*G14</f>
        <v>62.205</v>
      </c>
      <c r="I14" s="39">
        <v>0</v>
      </c>
      <c r="J14" s="80">
        <v>0</v>
      </c>
      <c r="K14" s="80">
        <f>I14*J14</f>
        <v>0</v>
      </c>
      <c r="L14" s="39">
        <f t="shared" si="0"/>
        <v>1</v>
      </c>
      <c r="M14" s="80">
        <f t="shared" si="1"/>
        <v>62.205</v>
      </c>
    </row>
    <row r="15" spans="1:13" ht="21" customHeight="1">
      <c r="A15" s="141"/>
      <c r="B15" s="76" t="s">
        <v>83</v>
      </c>
      <c r="C15" s="39">
        <v>0</v>
      </c>
      <c r="D15" s="80">
        <v>0</v>
      </c>
      <c r="E15" s="80">
        <f>C15*D15</f>
        <v>0</v>
      </c>
      <c r="F15" s="39">
        <v>1</v>
      </c>
      <c r="G15" s="80">
        <v>62.205</v>
      </c>
      <c r="H15" s="80">
        <f>F15*G15</f>
        <v>62.205</v>
      </c>
      <c r="I15" s="39">
        <v>1</v>
      </c>
      <c r="J15" s="80">
        <v>39.324</v>
      </c>
      <c r="K15" s="80">
        <f>I15*J15</f>
        <v>39.324</v>
      </c>
      <c r="L15" s="39">
        <f t="shared" si="0"/>
        <v>2</v>
      </c>
      <c r="M15" s="80">
        <f t="shared" si="1"/>
        <v>101.529</v>
      </c>
    </row>
    <row r="16" spans="1:13" ht="16.5" customHeight="1">
      <c r="A16" s="75"/>
      <c r="B16" s="77" t="s">
        <v>53</v>
      </c>
      <c r="C16" s="39">
        <f>SUM(C14:C15)</f>
        <v>0</v>
      </c>
      <c r="D16" s="37"/>
      <c r="E16" s="80">
        <f>SUM(E14:E15)</f>
        <v>0</v>
      </c>
      <c r="F16" s="39">
        <f>SUM(F14:F15)</f>
        <v>2</v>
      </c>
      <c r="G16" s="37"/>
      <c r="H16" s="80">
        <f>SUM(H14:H15)</f>
        <v>124.41</v>
      </c>
      <c r="I16" s="39">
        <f>SUM(I14:I15)</f>
        <v>1</v>
      </c>
      <c r="J16" s="37"/>
      <c r="K16" s="80">
        <f>SUM(K14:K15)</f>
        <v>39.324</v>
      </c>
      <c r="L16" s="39">
        <f t="shared" si="0"/>
        <v>3</v>
      </c>
      <c r="M16" s="80">
        <f t="shared" si="1"/>
        <v>163.73399999999998</v>
      </c>
    </row>
    <row r="17" spans="1:13" s="23" customFormat="1" ht="16.5" customHeight="1">
      <c r="A17" s="78"/>
      <c r="B17" s="79" t="s">
        <v>47</v>
      </c>
      <c r="C17" s="36">
        <f>C16</f>
        <v>0</v>
      </c>
      <c r="D17" s="38"/>
      <c r="E17" s="38">
        <f aca="true" t="shared" si="3" ref="E17:K17">E16</f>
        <v>0</v>
      </c>
      <c r="F17" s="36">
        <f t="shared" si="3"/>
        <v>2</v>
      </c>
      <c r="G17" s="38"/>
      <c r="H17" s="38">
        <f t="shared" si="3"/>
        <v>124.41</v>
      </c>
      <c r="I17" s="36">
        <f t="shared" si="3"/>
        <v>1</v>
      </c>
      <c r="J17" s="38"/>
      <c r="K17" s="38">
        <f t="shared" si="3"/>
        <v>39.324</v>
      </c>
      <c r="L17" s="36">
        <f t="shared" si="0"/>
        <v>3</v>
      </c>
      <c r="M17" s="38">
        <f t="shared" si="1"/>
        <v>163.73399999999998</v>
      </c>
    </row>
    <row r="18" spans="1:13" s="23" customFormat="1" ht="16.5" customHeight="1">
      <c r="A18" s="87"/>
      <c r="B18" s="81" t="s">
        <v>98</v>
      </c>
      <c r="C18" s="36"/>
      <c r="D18" s="38"/>
      <c r="E18" s="38"/>
      <c r="F18" s="36"/>
      <c r="G18" s="38"/>
      <c r="H18" s="38"/>
      <c r="I18" s="36"/>
      <c r="J18" s="38"/>
      <c r="K18" s="38"/>
      <c r="L18" s="39"/>
      <c r="M18" s="80"/>
    </row>
    <row r="19" spans="1:13" ht="16.5" customHeight="1">
      <c r="A19" s="143" t="s">
        <v>39</v>
      </c>
      <c r="B19" s="76" t="s">
        <v>8</v>
      </c>
      <c r="C19" s="39">
        <v>1</v>
      </c>
      <c r="D19" s="80">
        <v>84.084</v>
      </c>
      <c r="E19" s="80">
        <f>C19*D19</f>
        <v>84.084</v>
      </c>
      <c r="F19" s="39">
        <v>0</v>
      </c>
      <c r="G19" s="80">
        <v>0</v>
      </c>
      <c r="H19" s="80">
        <f>F19*G19</f>
        <v>0</v>
      </c>
      <c r="I19" s="39">
        <v>0</v>
      </c>
      <c r="J19" s="80">
        <v>0</v>
      </c>
      <c r="K19" s="80">
        <f>I19*J19</f>
        <v>0</v>
      </c>
      <c r="L19" s="39">
        <f t="shared" si="0"/>
        <v>1</v>
      </c>
      <c r="M19" s="80">
        <f t="shared" si="1"/>
        <v>84.084</v>
      </c>
    </row>
    <row r="20" spans="1:13" ht="16.5" customHeight="1">
      <c r="A20" s="144"/>
      <c r="B20" s="76" t="s">
        <v>9</v>
      </c>
      <c r="C20" s="39">
        <v>0</v>
      </c>
      <c r="D20" s="37">
        <v>0</v>
      </c>
      <c r="E20" s="80">
        <f>C20*D20</f>
        <v>0</v>
      </c>
      <c r="F20" s="39">
        <v>1</v>
      </c>
      <c r="G20" s="37">
        <v>62.205</v>
      </c>
      <c r="H20" s="80">
        <f>F20*G20</f>
        <v>62.205</v>
      </c>
      <c r="I20" s="39">
        <v>0</v>
      </c>
      <c r="J20" s="37">
        <v>0</v>
      </c>
      <c r="K20" s="80">
        <f>I20*J20</f>
        <v>0</v>
      </c>
      <c r="L20" s="39">
        <f t="shared" si="0"/>
        <v>1</v>
      </c>
      <c r="M20" s="80">
        <f t="shared" si="1"/>
        <v>62.205</v>
      </c>
    </row>
    <row r="21" spans="1:13" ht="16.5" customHeight="1">
      <c r="A21" s="109"/>
      <c r="B21" s="76" t="s">
        <v>14</v>
      </c>
      <c r="C21" s="39">
        <v>1</v>
      </c>
      <c r="D21" s="37">
        <v>84.084</v>
      </c>
      <c r="E21" s="80">
        <f>C21*D21</f>
        <v>84.084</v>
      </c>
      <c r="F21" s="39"/>
      <c r="G21" s="37">
        <v>62.205</v>
      </c>
      <c r="H21" s="80">
        <f>F21*G21</f>
        <v>0</v>
      </c>
      <c r="I21" s="39">
        <v>0</v>
      </c>
      <c r="J21" s="37">
        <v>0</v>
      </c>
      <c r="K21" s="80">
        <f>I21*J21</f>
        <v>0</v>
      </c>
      <c r="L21" s="39">
        <f t="shared" si="0"/>
        <v>1</v>
      </c>
      <c r="M21" s="80">
        <f t="shared" si="1"/>
        <v>84.084</v>
      </c>
    </row>
    <row r="22" spans="1:13" ht="16.5" customHeight="1">
      <c r="A22" s="82"/>
      <c r="B22" s="77" t="s">
        <v>53</v>
      </c>
      <c r="C22" s="39">
        <f>SUM(C19:C21)</f>
        <v>2</v>
      </c>
      <c r="D22" s="80"/>
      <c r="E22" s="80">
        <f>SUM(E19:E21)</f>
        <v>168.168</v>
      </c>
      <c r="F22" s="39">
        <f>SUM(F19:F21)</f>
        <v>1</v>
      </c>
      <c r="G22" s="80"/>
      <c r="H22" s="80">
        <f>SUM(H19:H21)</f>
        <v>62.205</v>
      </c>
      <c r="I22" s="39">
        <f>SUM(I19:I21)</f>
        <v>0</v>
      </c>
      <c r="J22" s="80"/>
      <c r="K22" s="80">
        <f>SUM(K19:K21)</f>
        <v>0</v>
      </c>
      <c r="L22" s="39">
        <f t="shared" si="0"/>
        <v>3</v>
      </c>
      <c r="M22" s="80">
        <f t="shared" si="1"/>
        <v>230.373</v>
      </c>
    </row>
    <row r="23" spans="1:13" s="23" customFormat="1" ht="16.5" customHeight="1">
      <c r="A23" s="87"/>
      <c r="B23" s="87" t="s">
        <v>16</v>
      </c>
      <c r="C23" s="36">
        <f>C22</f>
        <v>2</v>
      </c>
      <c r="D23" s="38"/>
      <c r="E23" s="38">
        <f aca="true" t="shared" si="4" ref="E23:K23">E22</f>
        <v>168.168</v>
      </c>
      <c r="F23" s="36">
        <f t="shared" si="4"/>
        <v>1</v>
      </c>
      <c r="G23" s="38"/>
      <c r="H23" s="38">
        <f t="shared" si="4"/>
        <v>62.205</v>
      </c>
      <c r="I23" s="36">
        <f t="shared" si="4"/>
        <v>0</v>
      </c>
      <c r="J23" s="38"/>
      <c r="K23" s="38">
        <f t="shared" si="4"/>
        <v>0</v>
      </c>
      <c r="L23" s="36">
        <f t="shared" si="0"/>
        <v>3</v>
      </c>
      <c r="M23" s="38">
        <f t="shared" si="1"/>
        <v>230.373</v>
      </c>
    </row>
    <row r="24" spans="1:13" ht="16.5" customHeight="1">
      <c r="A24" s="84"/>
      <c r="B24" s="88" t="s">
        <v>99</v>
      </c>
      <c r="C24" s="39"/>
      <c r="D24" s="80"/>
      <c r="E24" s="80"/>
      <c r="F24" s="39"/>
      <c r="G24" s="80"/>
      <c r="H24" s="80"/>
      <c r="I24" s="39"/>
      <c r="J24" s="80"/>
      <c r="K24" s="80"/>
      <c r="L24" s="39"/>
      <c r="M24" s="80"/>
    </row>
    <row r="25" spans="1:13" ht="16.5" customHeight="1">
      <c r="A25" s="140" t="s">
        <v>39</v>
      </c>
      <c r="B25" s="76" t="s">
        <v>21</v>
      </c>
      <c r="C25" s="39">
        <v>0</v>
      </c>
      <c r="D25" s="37">
        <v>0</v>
      </c>
      <c r="E25" s="80">
        <f>C25*D25</f>
        <v>0</v>
      </c>
      <c r="F25" s="39">
        <v>1</v>
      </c>
      <c r="G25" s="37">
        <v>62.205</v>
      </c>
      <c r="H25" s="80">
        <f>F25*G25</f>
        <v>62.205</v>
      </c>
      <c r="I25" s="39">
        <v>0</v>
      </c>
      <c r="J25" s="37">
        <v>0</v>
      </c>
      <c r="K25" s="80">
        <f>I25*J25</f>
        <v>0</v>
      </c>
      <c r="L25" s="39">
        <f t="shared" si="0"/>
        <v>1</v>
      </c>
      <c r="M25" s="80">
        <f t="shared" si="1"/>
        <v>62.205</v>
      </c>
    </row>
    <row r="26" spans="1:13" ht="16.5" customHeight="1">
      <c r="A26" s="141"/>
      <c r="B26" s="76" t="s">
        <v>22</v>
      </c>
      <c r="C26" s="39">
        <v>0</v>
      </c>
      <c r="D26" s="37">
        <v>0</v>
      </c>
      <c r="E26" s="80">
        <f>C26*D26</f>
        <v>0</v>
      </c>
      <c r="F26" s="39">
        <v>1</v>
      </c>
      <c r="G26" s="37">
        <v>62.205</v>
      </c>
      <c r="H26" s="80">
        <f>F26*G26</f>
        <v>62.205</v>
      </c>
      <c r="I26" s="39">
        <v>0</v>
      </c>
      <c r="J26" s="37">
        <v>0</v>
      </c>
      <c r="K26" s="80">
        <f>I26*J26</f>
        <v>0</v>
      </c>
      <c r="L26" s="39">
        <f t="shared" si="0"/>
        <v>1</v>
      </c>
      <c r="M26" s="80">
        <f t="shared" si="1"/>
        <v>62.205</v>
      </c>
    </row>
    <row r="27" spans="1:13" ht="16.5" customHeight="1">
      <c r="A27" s="82"/>
      <c r="B27" s="77" t="s">
        <v>53</v>
      </c>
      <c r="C27" s="39">
        <f>SUM(C25:C26)</f>
        <v>0</v>
      </c>
      <c r="D27" s="80"/>
      <c r="E27" s="80">
        <f>SUM(E25:E26)</f>
        <v>0</v>
      </c>
      <c r="F27" s="39">
        <f>SUM(F25:F26)</f>
        <v>2</v>
      </c>
      <c r="G27" s="80"/>
      <c r="H27" s="80">
        <f>SUM(H25:H26)</f>
        <v>124.41</v>
      </c>
      <c r="I27" s="39">
        <f>SUM(I25:I26)</f>
        <v>0</v>
      </c>
      <c r="J27" s="80"/>
      <c r="K27" s="80">
        <f>SUM(K25:K26)</f>
        <v>0</v>
      </c>
      <c r="L27" s="39">
        <f t="shared" si="0"/>
        <v>2</v>
      </c>
      <c r="M27" s="80">
        <f t="shared" si="1"/>
        <v>124.41</v>
      </c>
    </row>
    <row r="28" spans="1:13" s="23" customFormat="1" ht="16.5" customHeight="1">
      <c r="A28" s="87"/>
      <c r="B28" s="87" t="s">
        <v>25</v>
      </c>
      <c r="C28" s="36">
        <f>C27</f>
        <v>0</v>
      </c>
      <c r="D28" s="38"/>
      <c r="E28" s="38">
        <f>E27</f>
        <v>0</v>
      </c>
      <c r="F28" s="36">
        <f>F27</f>
        <v>2</v>
      </c>
      <c r="G28" s="38"/>
      <c r="H28" s="38">
        <f>H27</f>
        <v>124.41</v>
      </c>
      <c r="I28" s="36">
        <f>I27</f>
        <v>0</v>
      </c>
      <c r="J28" s="38"/>
      <c r="K28" s="38">
        <f>K27</f>
        <v>0</v>
      </c>
      <c r="L28" s="36">
        <f t="shared" si="0"/>
        <v>2</v>
      </c>
      <c r="M28" s="38">
        <f t="shared" si="1"/>
        <v>124.41</v>
      </c>
    </row>
    <row r="29" spans="1:13" ht="16.5" customHeight="1">
      <c r="A29" s="75"/>
      <c r="B29" s="81" t="s">
        <v>100</v>
      </c>
      <c r="C29" s="39"/>
      <c r="D29" s="80"/>
      <c r="E29" s="80"/>
      <c r="F29" s="39"/>
      <c r="G29" s="80"/>
      <c r="H29" s="80"/>
      <c r="I29" s="39"/>
      <c r="J29" s="80"/>
      <c r="K29" s="80"/>
      <c r="L29" s="39"/>
      <c r="M29" s="80"/>
    </row>
    <row r="30" spans="1:13" ht="16.5" customHeight="1">
      <c r="A30" s="143" t="s">
        <v>39</v>
      </c>
      <c r="B30" s="76" t="s">
        <v>28</v>
      </c>
      <c r="C30" s="39">
        <v>0</v>
      </c>
      <c r="D30" s="37">
        <v>0</v>
      </c>
      <c r="E30" s="80">
        <f>C30*D30</f>
        <v>0</v>
      </c>
      <c r="F30" s="39">
        <v>1</v>
      </c>
      <c r="G30" s="37">
        <v>62.205</v>
      </c>
      <c r="H30" s="80">
        <f>F30*G30</f>
        <v>62.205</v>
      </c>
      <c r="I30" s="39">
        <v>0</v>
      </c>
      <c r="J30" s="37">
        <v>0</v>
      </c>
      <c r="K30" s="80">
        <f>I30*J30</f>
        <v>0</v>
      </c>
      <c r="L30" s="39">
        <f t="shared" si="0"/>
        <v>1</v>
      </c>
      <c r="M30" s="80">
        <f t="shared" si="1"/>
        <v>62.205</v>
      </c>
    </row>
    <row r="31" spans="1:13" ht="16.5" customHeight="1">
      <c r="A31" s="109"/>
      <c r="B31" s="85" t="s">
        <v>86</v>
      </c>
      <c r="C31" s="39">
        <v>0</v>
      </c>
      <c r="D31" s="80">
        <v>0</v>
      </c>
      <c r="E31" s="80">
        <f>C31*D31</f>
        <v>0</v>
      </c>
      <c r="F31" s="39">
        <v>1</v>
      </c>
      <c r="G31" s="80">
        <v>62.205</v>
      </c>
      <c r="H31" s="80">
        <f>F31*G31</f>
        <v>62.205</v>
      </c>
      <c r="I31" s="39">
        <v>0</v>
      </c>
      <c r="J31" s="80">
        <v>0</v>
      </c>
      <c r="K31" s="80">
        <f>I31*J31</f>
        <v>0</v>
      </c>
      <c r="L31" s="39">
        <f t="shared" si="0"/>
        <v>1</v>
      </c>
      <c r="M31" s="80">
        <f t="shared" si="1"/>
        <v>62.205</v>
      </c>
    </row>
    <row r="32" spans="1:13" ht="16.5" customHeight="1">
      <c r="A32" s="83"/>
      <c r="B32" s="77" t="s">
        <v>53</v>
      </c>
      <c r="C32" s="39">
        <f>SUM(C30:C31)</f>
        <v>0</v>
      </c>
      <c r="D32" s="80"/>
      <c r="E32" s="80">
        <f>SUM(E30:E31)</f>
        <v>0</v>
      </c>
      <c r="F32" s="39">
        <f>SUM(F30:F31)</f>
        <v>2</v>
      </c>
      <c r="G32" s="80"/>
      <c r="H32" s="80">
        <f>SUM(H30:H31)</f>
        <v>124.41</v>
      </c>
      <c r="I32" s="39">
        <f>SUM(I30:I31)</f>
        <v>0</v>
      </c>
      <c r="J32" s="80"/>
      <c r="K32" s="80">
        <f>SUM(K30:K31)</f>
        <v>0</v>
      </c>
      <c r="L32" s="39">
        <f t="shared" si="0"/>
        <v>2</v>
      </c>
      <c r="M32" s="80">
        <f t="shared" si="1"/>
        <v>124.41</v>
      </c>
    </row>
    <row r="33" spans="1:13" s="23" customFormat="1" ht="16.5" customHeight="1">
      <c r="A33" s="84"/>
      <c r="B33" s="91" t="s">
        <v>48</v>
      </c>
      <c r="C33" s="36">
        <f>C32</f>
        <v>0</v>
      </c>
      <c r="D33" s="38"/>
      <c r="E33" s="38">
        <f>E32</f>
        <v>0</v>
      </c>
      <c r="F33" s="36">
        <f>F32</f>
        <v>2</v>
      </c>
      <c r="G33" s="38"/>
      <c r="H33" s="38">
        <f>H32</f>
        <v>124.41</v>
      </c>
      <c r="I33" s="36">
        <f>I32</f>
        <v>0</v>
      </c>
      <c r="J33" s="38"/>
      <c r="K33" s="38">
        <f>K32</f>
        <v>0</v>
      </c>
      <c r="L33" s="36">
        <f t="shared" si="0"/>
        <v>2</v>
      </c>
      <c r="M33" s="38">
        <f t="shared" si="1"/>
        <v>124.41</v>
      </c>
    </row>
    <row r="34" spans="1:13" ht="16.5" customHeight="1">
      <c r="A34" s="96"/>
      <c r="B34" s="81" t="s">
        <v>101</v>
      </c>
      <c r="C34" s="39"/>
      <c r="D34" s="37"/>
      <c r="E34" s="80"/>
      <c r="F34" s="39"/>
      <c r="G34" s="37"/>
      <c r="H34" s="80"/>
      <c r="I34" s="39"/>
      <c r="J34" s="37"/>
      <c r="K34" s="80"/>
      <c r="L34" s="39"/>
      <c r="M34" s="80"/>
    </row>
    <row r="35" spans="1:13" ht="16.5" customHeight="1">
      <c r="A35" s="143" t="s">
        <v>39</v>
      </c>
      <c r="B35" s="76" t="s">
        <v>84</v>
      </c>
      <c r="C35" s="39">
        <v>0</v>
      </c>
      <c r="D35" s="37">
        <v>0</v>
      </c>
      <c r="E35" s="80">
        <f>C35*D35</f>
        <v>0</v>
      </c>
      <c r="F35" s="39">
        <v>1</v>
      </c>
      <c r="G35" s="37">
        <v>62.205</v>
      </c>
      <c r="H35" s="80">
        <f>F35*G35</f>
        <v>62.205</v>
      </c>
      <c r="I35" s="39">
        <v>0</v>
      </c>
      <c r="J35" s="37">
        <v>0</v>
      </c>
      <c r="K35" s="80">
        <f>I35*J35</f>
        <v>0</v>
      </c>
      <c r="L35" s="39">
        <f t="shared" si="0"/>
        <v>1</v>
      </c>
      <c r="M35" s="80">
        <f t="shared" si="1"/>
        <v>62.205</v>
      </c>
    </row>
    <row r="36" spans="1:13" ht="16.5" customHeight="1">
      <c r="A36" s="109"/>
      <c r="B36" s="85" t="s">
        <v>85</v>
      </c>
      <c r="C36" s="39">
        <v>0</v>
      </c>
      <c r="D36" s="80">
        <v>0</v>
      </c>
      <c r="E36" s="80">
        <f>C36*D36</f>
        <v>0</v>
      </c>
      <c r="F36" s="39">
        <v>1</v>
      </c>
      <c r="G36" s="80">
        <v>62.205</v>
      </c>
      <c r="H36" s="80">
        <f>F36*G36</f>
        <v>62.205</v>
      </c>
      <c r="I36" s="39">
        <v>0</v>
      </c>
      <c r="J36" s="80">
        <v>0</v>
      </c>
      <c r="K36" s="80">
        <f>I36*J36</f>
        <v>0</v>
      </c>
      <c r="L36" s="39">
        <f t="shared" si="0"/>
        <v>1</v>
      </c>
      <c r="M36" s="80">
        <f t="shared" si="1"/>
        <v>62.205</v>
      </c>
    </row>
    <row r="37" spans="1:13" ht="16.5" customHeight="1">
      <c r="A37" s="83"/>
      <c r="B37" s="77" t="s">
        <v>53</v>
      </c>
      <c r="C37" s="39">
        <f>SUM(C35:C36)</f>
        <v>0</v>
      </c>
      <c r="D37" s="80"/>
      <c r="E37" s="80">
        <f>SUM(E35:E36)</f>
        <v>0</v>
      </c>
      <c r="F37" s="39">
        <f>SUM(F35:F36)</f>
        <v>2</v>
      </c>
      <c r="G37" s="80"/>
      <c r="H37" s="80">
        <f>SUM(H35:H36)</f>
        <v>124.41</v>
      </c>
      <c r="I37" s="39">
        <f>SUM(I35:I36)</f>
        <v>0</v>
      </c>
      <c r="J37" s="80"/>
      <c r="K37" s="80">
        <f>SUM(K35:K36)</f>
        <v>0</v>
      </c>
      <c r="L37" s="39">
        <f t="shared" si="0"/>
        <v>2</v>
      </c>
      <c r="M37" s="80">
        <f t="shared" si="1"/>
        <v>124.41</v>
      </c>
    </row>
    <row r="38" spans="1:13" s="23" customFormat="1" ht="16.5" customHeight="1">
      <c r="A38" s="84"/>
      <c r="B38" s="91" t="s">
        <v>49</v>
      </c>
      <c r="C38" s="36">
        <f>C37</f>
        <v>0</v>
      </c>
      <c r="D38" s="38"/>
      <c r="E38" s="38">
        <f aca="true" t="shared" si="5" ref="E38:K38">E37</f>
        <v>0</v>
      </c>
      <c r="F38" s="36">
        <f t="shared" si="5"/>
        <v>2</v>
      </c>
      <c r="G38" s="38"/>
      <c r="H38" s="38">
        <f t="shared" si="5"/>
        <v>124.41</v>
      </c>
      <c r="I38" s="36">
        <f t="shared" si="5"/>
        <v>0</v>
      </c>
      <c r="J38" s="38"/>
      <c r="K38" s="38">
        <f t="shared" si="5"/>
        <v>0</v>
      </c>
      <c r="L38" s="36">
        <f t="shared" si="0"/>
        <v>2</v>
      </c>
      <c r="M38" s="38">
        <f t="shared" si="1"/>
        <v>124.41</v>
      </c>
    </row>
    <row r="39" spans="1:13" ht="16.5" customHeight="1">
      <c r="A39" s="75"/>
      <c r="B39" s="81" t="s">
        <v>31</v>
      </c>
      <c r="C39" s="39"/>
      <c r="D39" s="37"/>
      <c r="E39" s="80"/>
      <c r="F39" s="39"/>
      <c r="G39" s="37"/>
      <c r="H39" s="80"/>
      <c r="I39" s="39"/>
      <c r="J39" s="37"/>
      <c r="K39" s="80"/>
      <c r="L39" s="39"/>
      <c r="M39" s="80"/>
    </row>
    <row r="40" spans="1:13" ht="16.5" customHeight="1">
      <c r="A40" s="82" t="s">
        <v>38</v>
      </c>
      <c r="B40" s="85" t="s">
        <v>103</v>
      </c>
      <c r="C40" s="39">
        <v>1</v>
      </c>
      <c r="D40" s="80">
        <v>84.084</v>
      </c>
      <c r="E40" s="80">
        <f>C40*D40</f>
        <v>84.084</v>
      </c>
      <c r="F40" s="39">
        <v>0</v>
      </c>
      <c r="G40" s="80">
        <v>0</v>
      </c>
      <c r="H40" s="80">
        <f>F40*G40</f>
        <v>0</v>
      </c>
      <c r="I40" s="39">
        <v>0</v>
      </c>
      <c r="J40" s="80">
        <v>0</v>
      </c>
      <c r="K40" s="80">
        <f>I40*J40</f>
        <v>0</v>
      </c>
      <c r="L40" s="39">
        <f t="shared" si="0"/>
        <v>1</v>
      </c>
      <c r="M40" s="80">
        <f t="shared" si="1"/>
        <v>84.084</v>
      </c>
    </row>
    <row r="41" spans="1:13" ht="16.5" customHeight="1">
      <c r="A41" s="87"/>
      <c r="B41" s="77" t="s">
        <v>54</v>
      </c>
      <c r="C41" s="36">
        <f>SUM(C40:C40)</f>
        <v>1</v>
      </c>
      <c r="D41" s="38"/>
      <c r="E41" s="38">
        <f>SUM(E40:E40)</f>
        <v>84.084</v>
      </c>
      <c r="F41" s="36">
        <f>SUM(F40:F40)</f>
        <v>0</v>
      </c>
      <c r="G41" s="38"/>
      <c r="H41" s="38">
        <f>SUM(H40:H40)</f>
        <v>0</v>
      </c>
      <c r="I41" s="36">
        <f>SUM(I40:I40)</f>
        <v>0</v>
      </c>
      <c r="J41" s="38"/>
      <c r="K41" s="38">
        <f>SUM(K40:K40)</f>
        <v>0</v>
      </c>
      <c r="L41" s="39">
        <f t="shared" si="0"/>
        <v>1</v>
      </c>
      <c r="M41" s="80">
        <f t="shared" si="1"/>
        <v>84.084</v>
      </c>
    </row>
    <row r="42" spans="1:13" s="23" customFormat="1" ht="16.5" customHeight="1">
      <c r="A42" s="87"/>
      <c r="B42" s="87" t="s">
        <v>32</v>
      </c>
      <c r="C42" s="36">
        <f>C41</f>
        <v>1</v>
      </c>
      <c r="D42" s="36"/>
      <c r="E42" s="38">
        <f>E41</f>
        <v>84.084</v>
      </c>
      <c r="F42" s="36">
        <f>F41</f>
        <v>0</v>
      </c>
      <c r="G42" s="36"/>
      <c r="H42" s="38">
        <f>H41</f>
        <v>0</v>
      </c>
      <c r="I42" s="36">
        <f>I41</f>
        <v>0</v>
      </c>
      <c r="J42" s="36"/>
      <c r="K42" s="38">
        <f>K41</f>
        <v>0</v>
      </c>
      <c r="L42" s="36">
        <f t="shared" si="0"/>
        <v>1</v>
      </c>
      <c r="M42" s="38">
        <f t="shared" si="1"/>
        <v>84.084</v>
      </c>
    </row>
    <row r="43" spans="1:13" ht="16.5" customHeight="1">
      <c r="A43" s="139" t="s">
        <v>50</v>
      </c>
      <c r="B43" s="139"/>
      <c r="C43" s="36">
        <f>C7+C11+C16+C22+C27+C32+C37</f>
        <v>3</v>
      </c>
      <c r="D43" s="37">
        <v>84.084</v>
      </c>
      <c r="E43" s="38">
        <f aca="true" t="shared" si="6" ref="E43:M43">E7+E11+E16+E22+E27+E32+E37</f>
        <v>252.252</v>
      </c>
      <c r="F43" s="36">
        <f t="shared" si="6"/>
        <v>10</v>
      </c>
      <c r="G43" s="37">
        <v>62.205</v>
      </c>
      <c r="H43" s="38">
        <f t="shared" si="6"/>
        <v>622.05</v>
      </c>
      <c r="I43" s="36">
        <f t="shared" si="6"/>
        <v>1</v>
      </c>
      <c r="J43" s="37">
        <v>39.324</v>
      </c>
      <c r="K43" s="38">
        <f t="shared" si="6"/>
        <v>39.324</v>
      </c>
      <c r="L43" s="36">
        <f t="shared" si="6"/>
        <v>14</v>
      </c>
      <c r="M43" s="38">
        <f t="shared" si="6"/>
        <v>913.6259999999999</v>
      </c>
    </row>
    <row r="44" spans="1:13" ht="16.5" customHeight="1">
      <c r="A44" s="139" t="s">
        <v>51</v>
      </c>
      <c r="B44" s="139"/>
      <c r="C44" s="36">
        <f>C41</f>
        <v>1</v>
      </c>
      <c r="D44" s="37">
        <v>84.084</v>
      </c>
      <c r="E44" s="38">
        <f aca="true" t="shared" si="7" ref="E44:M44">E41</f>
        <v>84.084</v>
      </c>
      <c r="F44" s="36">
        <f t="shared" si="7"/>
        <v>0</v>
      </c>
      <c r="G44" s="37">
        <v>62.205</v>
      </c>
      <c r="H44" s="38">
        <f t="shared" si="7"/>
        <v>0</v>
      </c>
      <c r="I44" s="36">
        <f t="shared" si="7"/>
        <v>0</v>
      </c>
      <c r="J44" s="37">
        <v>39.324</v>
      </c>
      <c r="K44" s="38">
        <f t="shared" si="7"/>
        <v>0</v>
      </c>
      <c r="L44" s="36">
        <f t="shared" si="7"/>
        <v>1</v>
      </c>
      <c r="M44" s="38">
        <f t="shared" si="7"/>
        <v>84.084</v>
      </c>
    </row>
    <row r="45" spans="1:13" ht="15.75">
      <c r="A45" s="134" t="s">
        <v>52</v>
      </c>
      <c r="B45" s="134"/>
      <c r="C45" s="36">
        <f>SUM(C43:C44)</f>
        <v>4</v>
      </c>
      <c r="D45" s="37">
        <v>84.084</v>
      </c>
      <c r="E45" s="38">
        <f>SUM(E43:E44)</f>
        <v>336.336</v>
      </c>
      <c r="F45" s="36">
        <f>SUM(F43:F44)</f>
        <v>10</v>
      </c>
      <c r="G45" s="37">
        <v>62.205</v>
      </c>
      <c r="H45" s="38">
        <f>SUM(H43:H44)</f>
        <v>622.05</v>
      </c>
      <c r="I45" s="36">
        <f>SUM(I43:I44)</f>
        <v>1</v>
      </c>
      <c r="J45" s="37">
        <v>39.324</v>
      </c>
      <c r="K45" s="38">
        <f>SUM(K43:K44)</f>
        <v>39.324</v>
      </c>
      <c r="L45" s="36">
        <f>C45+F45+I45</f>
        <v>15</v>
      </c>
      <c r="M45" s="38">
        <f>E45+H45+K45</f>
        <v>997.7099999999999</v>
      </c>
    </row>
    <row r="46" spans="1:13" ht="15.75">
      <c r="A46" s="92"/>
      <c r="B46" s="40"/>
      <c r="C46" s="93"/>
      <c r="D46" s="94"/>
      <c r="E46" s="94"/>
      <c r="F46" s="40"/>
      <c r="G46" s="94"/>
      <c r="H46" s="40"/>
      <c r="I46" s="40"/>
      <c r="J46" s="94"/>
      <c r="K46" s="40"/>
      <c r="L46" s="40"/>
      <c r="M46" s="94"/>
    </row>
    <row r="47" spans="1:13" ht="15.75">
      <c r="A47" s="92"/>
      <c r="B47" s="40"/>
      <c r="C47" s="93"/>
      <c r="D47" s="94"/>
      <c r="E47" s="94"/>
      <c r="F47" s="40"/>
      <c r="G47" s="94"/>
      <c r="H47" s="40"/>
      <c r="I47" s="40"/>
      <c r="J47" s="94"/>
      <c r="K47" s="40"/>
      <c r="L47" s="40"/>
      <c r="M47" s="94"/>
    </row>
  </sheetData>
  <sheetProtection/>
  <mergeCells count="16">
    <mergeCell ref="A25:A26"/>
    <mergeCell ref="L3:L4"/>
    <mergeCell ref="A3:A4"/>
    <mergeCell ref="B3:B4"/>
    <mergeCell ref="C3:E3"/>
    <mergeCell ref="F3:H3"/>
    <mergeCell ref="A30:A31"/>
    <mergeCell ref="A35:A36"/>
    <mergeCell ref="A45:B45"/>
    <mergeCell ref="A1:M1"/>
    <mergeCell ref="M3:M4"/>
    <mergeCell ref="A14:A15"/>
    <mergeCell ref="A19:A21"/>
    <mergeCell ref="I3:K3"/>
    <mergeCell ref="A43:B43"/>
    <mergeCell ref="A44:B44"/>
  </mergeCells>
  <printOptions/>
  <pageMargins left="0.35433070866141736" right="0.35433070866141736" top="1.1811023622047245" bottom="0.3937007874015748" header="1.1811023622047245" footer="0.5118110236220472"/>
  <pageSetup horizontalDpi="600" verticalDpi="600" orientation="landscape" paperSize="9" scale="59" r:id="rId1"/>
  <headerFooter alignWithMargins="0">
    <oddHeader>&amp;C7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="80" zoomScaleNormal="80" zoomScalePageLayoutView="0" workbookViewId="0" topLeftCell="A1">
      <pane ySplit="4" topLeftCell="BM26" activePane="bottomLeft" state="frozen"/>
      <selection pane="topLeft" activeCell="A1" sqref="A1"/>
      <selection pane="bottomLeft" activeCell="Q31" sqref="Q31"/>
    </sheetView>
  </sheetViews>
  <sheetFormatPr defaultColWidth="9.140625" defaultRowHeight="12.75"/>
  <cols>
    <col min="1" max="1" width="13.28125" style="27" customWidth="1"/>
    <col min="2" max="2" width="63.57421875" style="8" customWidth="1"/>
    <col min="3" max="3" width="13.28125" style="28" customWidth="1"/>
    <col min="4" max="5" width="13.28125" style="29" customWidth="1"/>
    <col min="6" max="6" width="13.28125" style="8" customWidth="1"/>
    <col min="7" max="7" width="13.28125" style="29" customWidth="1"/>
    <col min="8" max="9" width="13.28125" style="8" customWidth="1"/>
    <col min="10" max="10" width="13.28125" style="29" customWidth="1"/>
    <col min="11" max="12" width="13.28125" style="8" customWidth="1"/>
    <col min="13" max="13" width="13.28125" style="29" customWidth="1"/>
    <col min="14" max="16384" width="9.140625" style="8" customWidth="1"/>
  </cols>
  <sheetData>
    <row r="1" spans="1:13" ht="57" customHeight="1">
      <c r="A1" s="124" t="s">
        <v>107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6.5" customHeight="1">
      <c r="A2" s="2"/>
      <c r="B2" s="3"/>
      <c r="C2" s="4"/>
      <c r="D2" s="5"/>
      <c r="E2" s="5"/>
      <c r="F2" s="6"/>
      <c r="G2" s="1"/>
      <c r="H2" s="6"/>
      <c r="I2" s="6"/>
      <c r="J2" s="7"/>
      <c r="K2" s="6"/>
      <c r="L2" s="6"/>
      <c r="M2" s="7" t="s">
        <v>33</v>
      </c>
    </row>
    <row r="3" spans="1:13" ht="40.5" customHeight="1">
      <c r="A3" s="113" t="s">
        <v>35</v>
      </c>
      <c r="B3" s="114" t="s">
        <v>0</v>
      </c>
      <c r="C3" s="114" t="s">
        <v>40</v>
      </c>
      <c r="D3" s="114"/>
      <c r="E3" s="114"/>
      <c r="F3" s="114" t="s">
        <v>41</v>
      </c>
      <c r="G3" s="114"/>
      <c r="H3" s="114"/>
      <c r="I3" s="114" t="s">
        <v>34</v>
      </c>
      <c r="J3" s="114"/>
      <c r="K3" s="114"/>
      <c r="L3" s="115" t="s">
        <v>45</v>
      </c>
      <c r="M3" s="115" t="s">
        <v>46</v>
      </c>
    </row>
    <row r="4" spans="1:13" ht="49.5">
      <c r="A4" s="113"/>
      <c r="B4" s="114"/>
      <c r="C4" s="116" t="s">
        <v>42</v>
      </c>
      <c r="D4" s="117" t="s">
        <v>43</v>
      </c>
      <c r="E4" s="117" t="s">
        <v>44</v>
      </c>
      <c r="F4" s="116" t="s">
        <v>42</v>
      </c>
      <c r="G4" s="117" t="s">
        <v>43</v>
      </c>
      <c r="H4" s="117" t="s">
        <v>44</v>
      </c>
      <c r="I4" s="116" t="s">
        <v>42</v>
      </c>
      <c r="J4" s="117" t="s">
        <v>43</v>
      </c>
      <c r="K4" s="117" t="s">
        <v>44</v>
      </c>
      <c r="L4" s="115"/>
      <c r="M4" s="115"/>
    </row>
    <row r="5" spans="1:13" ht="16.5" customHeight="1">
      <c r="A5" s="118"/>
      <c r="B5" s="119" t="s">
        <v>95</v>
      </c>
      <c r="C5" s="145"/>
      <c r="D5" s="146"/>
      <c r="E5" s="146"/>
      <c r="F5" s="147"/>
      <c r="G5" s="146"/>
      <c r="H5" s="147"/>
      <c r="I5" s="147"/>
      <c r="J5" s="146"/>
      <c r="K5" s="147"/>
      <c r="L5" s="116"/>
      <c r="M5" s="117"/>
    </row>
    <row r="6" spans="1:13" ht="34.5" customHeight="1">
      <c r="A6" s="148" t="s">
        <v>39</v>
      </c>
      <c r="B6" s="149" t="s">
        <v>87</v>
      </c>
      <c r="C6" s="116">
        <v>0</v>
      </c>
      <c r="D6" s="150">
        <v>0</v>
      </c>
      <c r="E6" s="117">
        <f>C6*D6</f>
        <v>0</v>
      </c>
      <c r="F6" s="116">
        <v>0</v>
      </c>
      <c r="G6" s="150">
        <v>0</v>
      </c>
      <c r="H6" s="117">
        <f>F6*G6</f>
        <v>0</v>
      </c>
      <c r="I6" s="116">
        <v>1</v>
      </c>
      <c r="J6" s="150">
        <v>39.324</v>
      </c>
      <c r="K6" s="117">
        <f>I6*J6</f>
        <v>39.324</v>
      </c>
      <c r="L6" s="116">
        <f aca="true" t="shared" si="0" ref="L6:L44">C6+F6+I6</f>
        <v>1</v>
      </c>
      <c r="M6" s="117">
        <f aca="true" t="shared" si="1" ref="M6:M44">E6+H6+K6</f>
        <v>39.324</v>
      </c>
    </row>
    <row r="7" spans="1:13" ht="16.5" customHeight="1">
      <c r="A7" s="151"/>
      <c r="B7" s="151" t="s">
        <v>53</v>
      </c>
      <c r="C7" s="116">
        <f>SUM(C6:C6)</f>
        <v>0</v>
      </c>
      <c r="D7" s="117"/>
      <c r="E7" s="117">
        <f>SUM(E6:E6)</f>
        <v>0</v>
      </c>
      <c r="F7" s="116">
        <f>SUM(F6:F6)</f>
        <v>0</v>
      </c>
      <c r="G7" s="117"/>
      <c r="H7" s="117">
        <f>SUM(H6:H6)</f>
        <v>0</v>
      </c>
      <c r="I7" s="116">
        <f>SUM(I6:I6)</f>
        <v>1</v>
      </c>
      <c r="J7" s="117"/>
      <c r="K7" s="117">
        <f>SUM(K6:K6)</f>
        <v>39.324</v>
      </c>
      <c r="L7" s="116">
        <f t="shared" si="0"/>
        <v>1</v>
      </c>
      <c r="M7" s="117">
        <f t="shared" si="1"/>
        <v>39.324</v>
      </c>
    </row>
    <row r="8" spans="1:13" s="23" customFormat="1" ht="16.5" customHeight="1">
      <c r="A8" s="152"/>
      <c r="B8" s="153" t="s">
        <v>2</v>
      </c>
      <c r="C8" s="154">
        <f>C7</f>
        <v>0</v>
      </c>
      <c r="D8" s="155"/>
      <c r="E8" s="155">
        <f>E7</f>
        <v>0</v>
      </c>
      <c r="F8" s="154">
        <f>F7</f>
        <v>0</v>
      </c>
      <c r="G8" s="155"/>
      <c r="H8" s="155">
        <f>H7</f>
        <v>0</v>
      </c>
      <c r="I8" s="154">
        <f>I7</f>
        <v>1</v>
      </c>
      <c r="J8" s="155"/>
      <c r="K8" s="155">
        <f>K7</f>
        <v>39.324</v>
      </c>
      <c r="L8" s="154">
        <f t="shared" si="0"/>
        <v>1</v>
      </c>
      <c r="M8" s="155">
        <f t="shared" si="1"/>
        <v>39.324</v>
      </c>
    </row>
    <row r="9" spans="1:13" ht="16.5" customHeight="1">
      <c r="A9" s="148"/>
      <c r="B9" s="156" t="s">
        <v>96</v>
      </c>
      <c r="C9" s="116"/>
      <c r="D9" s="117"/>
      <c r="E9" s="117"/>
      <c r="F9" s="116"/>
      <c r="G9" s="117"/>
      <c r="H9" s="117"/>
      <c r="I9" s="116"/>
      <c r="J9" s="117"/>
      <c r="K9" s="117"/>
      <c r="L9" s="116"/>
      <c r="M9" s="117"/>
    </row>
    <row r="10" spans="1:13" ht="28.5" customHeight="1">
      <c r="A10" s="157" t="s">
        <v>39</v>
      </c>
      <c r="B10" s="158" t="s">
        <v>88</v>
      </c>
      <c r="C10" s="116">
        <v>1</v>
      </c>
      <c r="D10" s="117">
        <v>84.084</v>
      </c>
      <c r="E10" s="117">
        <f>C10*D10</f>
        <v>84.084</v>
      </c>
      <c r="F10" s="116">
        <v>0</v>
      </c>
      <c r="G10" s="117">
        <v>0</v>
      </c>
      <c r="H10" s="117">
        <f>F10*G10</f>
        <v>0</v>
      </c>
      <c r="I10" s="116">
        <v>0</v>
      </c>
      <c r="J10" s="117">
        <v>0</v>
      </c>
      <c r="K10" s="117">
        <f>I10*J10</f>
        <v>0</v>
      </c>
      <c r="L10" s="116">
        <f t="shared" si="0"/>
        <v>1</v>
      </c>
      <c r="M10" s="117">
        <f t="shared" si="1"/>
        <v>84.084</v>
      </c>
    </row>
    <row r="11" spans="1:13" ht="16.5" customHeight="1">
      <c r="A11" s="148"/>
      <c r="B11" s="151" t="s">
        <v>53</v>
      </c>
      <c r="C11" s="116">
        <f>SUM(C10:C10)</f>
        <v>1</v>
      </c>
      <c r="D11" s="150"/>
      <c r="E11" s="117">
        <f>SUM(E10:E10)</f>
        <v>84.084</v>
      </c>
      <c r="F11" s="116">
        <f>SUM(F10:F10)</f>
        <v>0</v>
      </c>
      <c r="G11" s="150"/>
      <c r="H11" s="117">
        <f>SUM(H10:H10)</f>
        <v>0</v>
      </c>
      <c r="I11" s="116">
        <f>SUM(I10:I10)</f>
        <v>0</v>
      </c>
      <c r="J11" s="150"/>
      <c r="K11" s="117">
        <f>SUM(K10:K10)</f>
        <v>0</v>
      </c>
      <c r="L11" s="116">
        <f t="shared" si="0"/>
        <v>1</v>
      </c>
      <c r="M11" s="117">
        <f t="shared" si="1"/>
        <v>84.084</v>
      </c>
    </row>
    <row r="12" spans="1:13" s="23" customFormat="1" ht="16.5" customHeight="1">
      <c r="A12" s="152"/>
      <c r="B12" s="153" t="s">
        <v>1</v>
      </c>
      <c r="C12" s="154">
        <f>C11</f>
        <v>1</v>
      </c>
      <c r="D12" s="155"/>
      <c r="E12" s="155">
        <f aca="true" t="shared" si="2" ref="E12:K12">E11</f>
        <v>84.084</v>
      </c>
      <c r="F12" s="154">
        <f t="shared" si="2"/>
        <v>0</v>
      </c>
      <c r="G12" s="155"/>
      <c r="H12" s="155">
        <f t="shared" si="2"/>
        <v>0</v>
      </c>
      <c r="I12" s="154">
        <f t="shared" si="2"/>
        <v>0</v>
      </c>
      <c r="J12" s="155"/>
      <c r="K12" s="155">
        <f t="shared" si="2"/>
        <v>0</v>
      </c>
      <c r="L12" s="154">
        <f t="shared" si="0"/>
        <v>1</v>
      </c>
      <c r="M12" s="155">
        <f t="shared" si="1"/>
        <v>84.084</v>
      </c>
    </row>
    <row r="13" spans="1:13" s="23" customFormat="1" ht="16.5" customHeight="1">
      <c r="A13" s="159"/>
      <c r="B13" s="156" t="s">
        <v>97</v>
      </c>
      <c r="C13" s="154"/>
      <c r="D13" s="155"/>
      <c r="E13" s="155"/>
      <c r="F13" s="154"/>
      <c r="G13" s="155"/>
      <c r="H13" s="155"/>
      <c r="I13" s="154"/>
      <c r="J13" s="155"/>
      <c r="K13" s="155"/>
      <c r="L13" s="116"/>
      <c r="M13" s="117"/>
    </row>
    <row r="14" spans="1:13" ht="38.25" customHeight="1">
      <c r="A14" s="157" t="s">
        <v>39</v>
      </c>
      <c r="B14" s="160" t="s">
        <v>89</v>
      </c>
      <c r="C14" s="116">
        <v>0</v>
      </c>
      <c r="D14" s="117">
        <v>0</v>
      </c>
      <c r="E14" s="117">
        <f>C14*D14</f>
        <v>0</v>
      </c>
      <c r="F14" s="116">
        <v>0</v>
      </c>
      <c r="G14" s="117">
        <v>0</v>
      </c>
      <c r="H14" s="117">
        <f>F14*G14</f>
        <v>0</v>
      </c>
      <c r="I14" s="116">
        <v>1</v>
      </c>
      <c r="J14" s="117">
        <v>39.324</v>
      </c>
      <c r="K14" s="117">
        <f>I14*J14</f>
        <v>39.324</v>
      </c>
      <c r="L14" s="116">
        <f t="shared" si="0"/>
        <v>1</v>
      </c>
      <c r="M14" s="117">
        <f t="shared" si="1"/>
        <v>39.324</v>
      </c>
    </row>
    <row r="15" spans="1:13" ht="12.75" customHeight="1">
      <c r="A15" s="148"/>
      <c r="B15" s="151" t="s">
        <v>53</v>
      </c>
      <c r="C15" s="116">
        <f>SUM(C14:C14)</f>
        <v>0</v>
      </c>
      <c r="D15" s="117"/>
      <c r="E15" s="117">
        <f>SUM(E14:E14)</f>
        <v>0</v>
      </c>
      <c r="F15" s="116">
        <f>SUM(F14:F14)</f>
        <v>0</v>
      </c>
      <c r="G15" s="117"/>
      <c r="H15" s="117">
        <f>SUM(H14:H14)</f>
        <v>0</v>
      </c>
      <c r="I15" s="116">
        <f>SUM(I14:I14)</f>
        <v>1</v>
      </c>
      <c r="J15" s="117"/>
      <c r="K15" s="117">
        <f>SUM(K14:K14)</f>
        <v>39.324</v>
      </c>
      <c r="L15" s="116">
        <f t="shared" si="0"/>
        <v>1</v>
      </c>
      <c r="M15" s="117">
        <f t="shared" si="1"/>
        <v>39.324</v>
      </c>
    </row>
    <row r="16" spans="1:13" s="23" customFormat="1" ht="16.5" customHeight="1">
      <c r="A16" s="159"/>
      <c r="B16" s="153" t="s">
        <v>47</v>
      </c>
      <c r="C16" s="154">
        <f>C15</f>
        <v>0</v>
      </c>
      <c r="D16" s="161"/>
      <c r="E16" s="155">
        <f aca="true" t="shared" si="3" ref="E16:K16">E15</f>
        <v>0</v>
      </c>
      <c r="F16" s="154">
        <f t="shared" si="3"/>
        <v>0</v>
      </c>
      <c r="G16" s="161"/>
      <c r="H16" s="155">
        <f t="shared" si="3"/>
        <v>0</v>
      </c>
      <c r="I16" s="154">
        <f t="shared" si="3"/>
        <v>1</v>
      </c>
      <c r="J16" s="161"/>
      <c r="K16" s="155">
        <f t="shared" si="3"/>
        <v>39.324</v>
      </c>
      <c r="L16" s="154">
        <f t="shared" si="0"/>
        <v>1</v>
      </c>
      <c r="M16" s="155">
        <f t="shared" si="1"/>
        <v>39.324</v>
      </c>
    </row>
    <row r="17" spans="1:13" s="23" customFormat="1" ht="16.5" customHeight="1">
      <c r="A17" s="152"/>
      <c r="B17" s="156" t="s">
        <v>98</v>
      </c>
      <c r="C17" s="154"/>
      <c r="D17" s="155"/>
      <c r="E17" s="155"/>
      <c r="F17" s="154"/>
      <c r="G17" s="155"/>
      <c r="H17" s="155"/>
      <c r="I17" s="154"/>
      <c r="J17" s="155"/>
      <c r="K17" s="155"/>
      <c r="L17" s="116"/>
      <c r="M17" s="117"/>
    </row>
    <row r="18" spans="1:13" ht="16.5" customHeight="1">
      <c r="A18" s="162" t="s">
        <v>39</v>
      </c>
      <c r="B18" s="160" t="s">
        <v>10</v>
      </c>
      <c r="C18" s="116">
        <v>1</v>
      </c>
      <c r="D18" s="117">
        <v>84.084</v>
      </c>
      <c r="E18" s="117">
        <f>C18*D18</f>
        <v>84.084</v>
      </c>
      <c r="F18" s="116">
        <v>0</v>
      </c>
      <c r="G18" s="117">
        <v>0</v>
      </c>
      <c r="H18" s="117">
        <f>F18*G18</f>
        <v>0</v>
      </c>
      <c r="I18" s="116">
        <v>0</v>
      </c>
      <c r="J18" s="117">
        <v>0</v>
      </c>
      <c r="K18" s="117">
        <f>I18*J18</f>
        <v>0</v>
      </c>
      <c r="L18" s="116">
        <f t="shared" si="0"/>
        <v>1</v>
      </c>
      <c r="M18" s="117">
        <f t="shared" si="1"/>
        <v>84.084</v>
      </c>
    </row>
    <row r="19" spans="1:13" ht="16.5" customHeight="1">
      <c r="A19" s="163"/>
      <c r="B19" s="149" t="s">
        <v>11</v>
      </c>
      <c r="C19" s="116">
        <v>0</v>
      </c>
      <c r="D19" s="117">
        <v>0</v>
      </c>
      <c r="E19" s="117">
        <f>C19*D19</f>
        <v>0</v>
      </c>
      <c r="F19" s="116">
        <v>1</v>
      </c>
      <c r="G19" s="117">
        <v>62.205</v>
      </c>
      <c r="H19" s="117">
        <f>F19*G19</f>
        <v>62.205</v>
      </c>
      <c r="I19" s="116">
        <v>0</v>
      </c>
      <c r="J19" s="117">
        <v>0</v>
      </c>
      <c r="K19" s="117">
        <f>I19*J19</f>
        <v>0</v>
      </c>
      <c r="L19" s="116">
        <f t="shared" si="0"/>
        <v>1</v>
      </c>
      <c r="M19" s="117">
        <f t="shared" si="1"/>
        <v>62.205</v>
      </c>
    </row>
    <row r="20" spans="1:13" ht="16.5" customHeight="1">
      <c r="A20" s="163"/>
      <c r="B20" s="149" t="s">
        <v>12</v>
      </c>
      <c r="C20" s="116">
        <v>0</v>
      </c>
      <c r="D20" s="117">
        <v>0</v>
      </c>
      <c r="E20" s="117">
        <f>C20*D20</f>
        <v>0</v>
      </c>
      <c r="F20" s="116">
        <v>1</v>
      </c>
      <c r="G20" s="150">
        <v>62.205</v>
      </c>
      <c r="H20" s="117">
        <f>F20*G20</f>
        <v>62.205</v>
      </c>
      <c r="I20" s="116">
        <v>0</v>
      </c>
      <c r="J20" s="150">
        <v>0</v>
      </c>
      <c r="K20" s="117">
        <f>I20*J20</f>
        <v>0</v>
      </c>
      <c r="L20" s="116">
        <f t="shared" si="0"/>
        <v>1</v>
      </c>
      <c r="M20" s="117">
        <f t="shared" si="1"/>
        <v>62.205</v>
      </c>
    </row>
    <row r="21" spans="1:13" ht="20.25" customHeight="1">
      <c r="A21" s="164"/>
      <c r="B21" s="151" t="s">
        <v>53</v>
      </c>
      <c r="C21" s="116">
        <f>SUM(C18:C20)</f>
        <v>1</v>
      </c>
      <c r="D21" s="150"/>
      <c r="E21" s="117">
        <f>SUM(E18:E20)</f>
        <v>84.084</v>
      </c>
      <c r="F21" s="116">
        <f>SUM(F18:F20)</f>
        <v>2</v>
      </c>
      <c r="G21" s="150"/>
      <c r="H21" s="117">
        <f>SUM(H18:H20)</f>
        <v>124.41</v>
      </c>
      <c r="I21" s="116">
        <f>SUM(I18:I20)</f>
        <v>0</v>
      </c>
      <c r="J21" s="150"/>
      <c r="K21" s="117">
        <f>SUM(K18:K20)</f>
        <v>0</v>
      </c>
      <c r="L21" s="116">
        <f t="shared" si="0"/>
        <v>3</v>
      </c>
      <c r="M21" s="117">
        <f t="shared" si="1"/>
        <v>208.494</v>
      </c>
    </row>
    <row r="22" spans="1:13" s="23" customFormat="1" ht="16.5" customHeight="1">
      <c r="A22" s="152"/>
      <c r="B22" s="165" t="s">
        <v>16</v>
      </c>
      <c r="C22" s="154">
        <f>C21</f>
        <v>1</v>
      </c>
      <c r="D22" s="155"/>
      <c r="E22" s="155">
        <f aca="true" t="shared" si="4" ref="E22:K22">E21</f>
        <v>84.084</v>
      </c>
      <c r="F22" s="154">
        <f t="shared" si="4"/>
        <v>2</v>
      </c>
      <c r="G22" s="155"/>
      <c r="H22" s="155">
        <f t="shared" si="4"/>
        <v>124.41</v>
      </c>
      <c r="I22" s="154">
        <f t="shared" si="4"/>
        <v>0</v>
      </c>
      <c r="J22" s="155"/>
      <c r="K22" s="155">
        <f t="shared" si="4"/>
        <v>0</v>
      </c>
      <c r="L22" s="154">
        <f t="shared" si="0"/>
        <v>3</v>
      </c>
      <c r="M22" s="155">
        <f t="shared" si="1"/>
        <v>208.494</v>
      </c>
    </row>
    <row r="23" spans="1:13" s="23" customFormat="1" ht="16.5" customHeight="1">
      <c r="A23" s="165"/>
      <c r="B23" s="166" t="s">
        <v>99</v>
      </c>
      <c r="C23" s="154"/>
      <c r="D23" s="155"/>
      <c r="E23" s="155"/>
      <c r="F23" s="154"/>
      <c r="G23" s="155"/>
      <c r="H23" s="155"/>
      <c r="I23" s="154"/>
      <c r="J23" s="155"/>
      <c r="K23" s="155"/>
      <c r="L23" s="116"/>
      <c r="M23" s="117"/>
    </row>
    <row r="24" spans="1:13" ht="19.5" customHeight="1">
      <c r="A24" s="167" t="s">
        <v>39</v>
      </c>
      <c r="B24" s="168" t="s">
        <v>23</v>
      </c>
      <c r="C24" s="116">
        <v>0</v>
      </c>
      <c r="D24" s="117">
        <v>0</v>
      </c>
      <c r="E24" s="117">
        <f>C24*D24</f>
        <v>0</v>
      </c>
      <c r="F24" s="116">
        <v>1</v>
      </c>
      <c r="G24" s="117">
        <v>62.205</v>
      </c>
      <c r="H24" s="117">
        <f>F24*G24</f>
        <v>62.205</v>
      </c>
      <c r="I24" s="116">
        <v>0</v>
      </c>
      <c r="J24" s="117">
        <v>0</v>
      </c>
      <c r="K24" s="117">
        <f>I24*J24</f>
        <v>0</v>
      </c>
      <c r="L24" s="116">
        <f t="shared" si="0"/>
        <v>1</v>
      </c>
      <c r="M24" s="117">
        <f t="shared" si="1"/>
        <v>62.205</v>
      </c>
    </row>
    <row r="25" spans="1:13" ht="24" customHeight="1">
      <c r="A25" s="169"/>
      <c r="B25" s="149" t="s">
        <v>24</v>
      </c>
      <c r="C25" s="116">
        <v>0</v>
      </c>
      <c r="D25" s="150">
        <v>0</v>
      </c>
      <c r="E25" s="117">
        <f>C25*D25</f>
        <v>0</v>
      </c>
      <c r="F25" s="116">
        <v>1</v>
      </c>
      <c r="G25" s="150">
        <v>62.205</v>
      </c>
      <c r="H25" s="117">
        <f>F25*G25</f>
        <v>62.205</v>
      </c>
      <c r="I25" s="116">
        <v>0</v>
      </c>
      <c r="J25" s="150">
        <v>0</v>
      </c>
      <c r="K25" s="117">
        <f>I25*J25</f>
        <v>0</v>
      </c>
      <c r="L25" s="116">
        <f t="shared" si="0"/>
        <v>1</v>
      </c>
      <c r="M25" s="117">
        <f t="shared" si="1"/>
        <v>62.205</v>
      </c>
    </row>
    <row r="26" spans="1:13" ht="16.5" customHeight="1">
      <c r="A26" s="164"/>
      <c r="B26" s="151" t="s">
        <v>53</v>
      </c>
      <c r="C26" s="116">
        <f>SUM(C24:C25)</f>
        <v>0</v>
      </c>
      <c r="D26" s="150"/>
      <c r="E26" s="117">
        <f>SUM(E24:E25)</f>
        <v>0</v>
      </c>
      <c r="F26" s="116">
        <f>SUM(F24:F25)</f>
        <v>2</v>
      </c>
      <c r="G26" s="150"/>
      <c r="H26" s="117">
        <f>SUM(H24:H25)</f>
        <v>124.41</v>
      </c>
      <c r="I26" s="116">
        <f>SUM(I24:I25)</f>
        <v>0</v>
      </c>
      <c r="J26" s="150"/>
      <c r="K26" s="117">
        <f>SUM(K24:K25)</f>
        <v>0</v>
      </c>
      <c r="L26" s="116">
        <f t="shared" si="0"/>
        <v>2</v>
      </c>
      <c r="M26" s="117">
        <f t="shared" si="1"/>
        <v>124.41</v>
      </c>
    </row>
    <row r="27" spans="1:13" s="23" customFormat="1" ht="16.5" customHeight="1">
      <c r="A27" s="154"/>
      <c r="B27" s="165" t="s">
        <v>25</v>
      </c>
      <c r="C27" s="154">
        <f>C26</f>
        <v>0</v>
      </c>
      <c r="D27" s="155"/>
      <c r="E27" s="155">
        <f>E26</f>
        <v>0</v>
      </c>
      <c r="F27" s="154">
        <f>F26</f>
        <v>2</v>
      </c>
      <c r="G27" s="155"/>
      <c r="H27" s="155">
        <f>H26</f>
        <v>124.41</v>
      </c>
      <c r="I27" s="154">
        <f>I26</f>
        <v>0</v>
      </c>
      <c r="J27" s="155"/>
      <c r="K27" s="155">
        <f>K26</f>
        <v>0</v>
      </c>
      <c r="L27" s="154">
        <f t="shared" si="0"/>
        <v>2</v>
      </c>
      <c r="M27" s="155">
        <f t="shared" si="1"/>
        <v>124.41</v>
      </c>
    </row>
    <row r="28" spans="1:13" s="23" customFormat="1" ht="16.5" customHeight="1">
      <c r="A28" s="165"/>
      <c r="B28" s="156" t="s">
        <v>100</v>
      </c>
      <c r="C28" s="154"/>
      <c r="D28" s="155"/>
      <c r="E28" s="155"/>
      <c r="F28" s="154"/>
      <c r="G28" s="155"/>
      <c r="H28" s="155"/>
      <c r="I28" s="154"/>
      <c r="J28" s="155"/>
      <c r="K28" s="155"/>
      <c r="L28" s="116"/>
      <c r="M28" s="117"/>
    </row>
    <row r="29" spans="1:13" ht="16.5" customHeight="1">
      <c r="A29" s="148" t="s">
        <v>39</v>
      </c>
      <c r="B29" s="149" t="s">
        <v>90</v>
      </c>
      <c r="C29" s="116">
        <v>1</v>
      </c>
      <c r="D29" s="117">
        <v>84.084</v>
      </c>
      <c r="E29" s="117">
        <f>C29*D29</f>
        <v>84.084</v>
      </c>
      <c r="F29" s="116">
        <v>0</v>
      </c>
      <c r="G29" s="117">
        <v>0</v>
      </c>
      <c r="H29" s="117">
        <f>F29*G29</f>
        <v>0</v>
      </c>
      <c r="I29" s="116">
        <v>0</v>
      </c>
      <c r="J29" s="117">
        <v>0</v>
      </c>
      <c r="K29" s="117">
        <f>I29*J29</f>
        <v>0</v>
      </c>
      <c r="L29" s="116">
        <f t="shared" si="0"/>
        <v>1</v>
      </c>
      <c r="M29" s="117">
        <f t="shared" si="1"/>
        <v>84.084</v>
      </c>
    </row>
    <row r="30" spans="1:13" ht="16.5" customHeight="1">
      <c r="A30" s="148"/>
      <c r="B30" s="151" t="s">
        <v>53</v>
      </c>
      <c r="C30" s="116">
        <f>SUM(C29:C29)</f>
        <v>1</v>
      </c>
      <c r="D30" s="150"/>
      <c r="E30" s="117">
        <f>SUM(E29:E29)</f>
        <v>84.084</v>
      </c>
      <c r="F30" s="116">
        <f>SUM(F29:F29)</f>
        <v>0</v>
      </c>
      <c r="G30" s="150"/>
      <c r="H30" s="117">
        <f>SUM(H29:H29)</f>
        <v>0</v>
      </c>
      <c r="I30" s="116">
        <f>SUM(I29:I29)</f>
        <v>0</v>
      </c>
      <c r="J30" s="150"/>
      <c r="K30" s="117">
        <f>SUM(K29:K29)</f>
        <v>0</v>
      </c>
      <c r="L30" s="116">
        <f t="shared" si="0"/>
        <v>1</v>
      </c>
      <c r="M30" s="117">
        <f t="shared" si="1"/>
        <v>84.084</v>
      </c>
    </row>
    <row r="31" spans="1:13" s="23" customFormat="1" ht="16.5" customHeight="1">
      <c r="A31" s="152"/>
      <c r="B31" s="170" t="s">
        <v>48</v>
      </c>
      <c r="C31" s="154">
        <f>C30</f>
        <v>1</v>
      </c>
      <c r="D31" s="155"/>
      <c r="E31" s="155">
        <f>E30</f>
        <v>84.084</v>
      </c>
      <c r="F31" s="154">
        <f>F30</f>
        <v>0</v>
      </c>
      <c r="G31" s="155"/>
      <c r="H31" s="155">
        <f>H30</f>
        <v>0</v>
      </c>
      <c r="I31" s="154">
        <f>I30</f>
        <v>0</v>
      </c>
      <c r="J31" s="155"/>
      <c r="K31" s="155">
        <f>K30</f>
        <v>0</v>
      </c>
      <c r="L31" s="154">
        <f t="shared" si="0"/>
        <v>1</v>
      </c>
      <c r="M31" s="155">
        <f t="shared" si="1"/>
        <v>84.084</v>
      </c>
    </row>
    <row r="32" spans="1:13" s="23" customFormat="1" ht="16.5" customHeight="1">
      <c r="A32" s="165"/>
      <c r="B32" s="156" t="s">
        <v>101</v>
      </c>
      <c r="C32" s="154"/>
      <c r="D32" s="155"/>
      <c r="E32" s="155"/>
      <c r="F32" s="154"/>
      <c r="G32" s="155"/>
      <c r="H32" s="155"/>
      <c r="I32" s="154"/>
      <c r="J32" s="155"/>
      <c r="K32" s="155"/>
      <c r="L32" s="116"/>
      <c r="M32" s="117"/>
    </row>
    <row r="33" spans="1:13" ht="21" customHeight="1">
      <c r="A33" s="167" t="s">
        <v>39</v>
      </c>
      <c r="B33" s="149" t="s">
        <v>91</v>
      </c>
      <c r="C33" s="116">
        <v>0</v>
      </c>
      <c r="D33" s="117">
        <v>0</v>
      </c>
      <c r="E33" s="117">
        <f>C33*D33</f>
        <v>0</v>
      </c>
      <c r="F33" s="116">
        <v>2</v>
      </c>
      <c r="G33" s="117">
        <v>62.205</v>
      </c>
      <c r="H33" s="117">
        <f>F33*G33</f>
        <v>124.41</v>
      </c>
      <c r="I33" s="116">
        <v>0</v>
      </c>
      <c r="J33" s="117">
        <v>0</v>
      </c>
      <c r="K33" s="117">
        <f>I33*J33</f>
        <v>0</v>
      </c>
      <c r="L33" s="116">
        <f>C33+F33+I33</f>
        <v>2</v>
      </c>
      <c r="M33" s="117">
        <f t="shared" si="1"/>
        <v>124.41</v>
      </c>
    </row>
    <row r="34" spans="1:13" ht="22.5" customHeight="1">
      <c r="A34" s="169"/>
      <c r="B34" s="149" t="s">
        <v>92</v>
      </c>
      <c r="C34" s="116">
        <v>0</v>
      </c>
      <c r="D34" s="117">
        <v>0</v>
      </c>
      <c r="E34" s="117">
        <f>C34*D34</f>
        <v>0</v>
      </c>
      <c r="F34" s="116">
        <v>1</v>
      </c>
      <c r="G34" s="150">
        <v>62.205</v>
      </c>
      <c r="H34" s="117">
        <f>F34*G34</f>
        <v>62.205</v>
      </c>
      <c r="I34" s="116">
        <v>0</v>
      </c>
      <c r="J34" s="150">
        <v>0</v>
      </c>
      <c r="K34" s="117">
        <f>I34*J34</f>
        <v>0</v>
      </c>
      <c r="L34" s="116">
        <f>C34+F34+I34</f>
        <v>1</v>
      </c>
      <c r="M34" s="117">
        <f t="shared" si="1"/>
        <v>62.205</v>
      </c>
    </row>
    <row r="35" spans="1:13" ht="19.5" customHeight="1">
      <c r="A35" s="171"/>
      <c r="B35" s="149" t="s">
        <v>93</v>
      </c>
      <c r="C35" s="116">
        <v>0</v>
      </c>
      <c r="D35" s="117">
        <v>0</v>
      </c>
      <c r="E35" s="117">
        <f>C35*D35</f>
        <v>0</v>
      </c>
      <c r="F35" s="116">
        <v>2</v>
      </c>
      <c r="G35" s="150">
        <v>62.205</v>
      </c>
      <c r="H35" s="117">
        <f>F35*G35</f>
        <v>124.41</v>
      </c>
      <c r="I35" s="116">
        <v>0</v>
      </c>
      <c r="J35" s="150">
        <v>0</v>
      </c>
      <c r="K35" s="117">
        <f>I35*J35</f>
        <v>0</v>
      </c>
      <c r="L35" s="116">
        <f t="shared" si="0"/>
        <v>2</v>
      </c>
      <c r="M35" s="117">
        <f t="shared" si="1"/>
        <v>124.41</v>
      </c>
    </row>
    <row r="36" spans="1:13" ht="19.5" customHeight="1">
      <c r="A36" s="157"/>
      <c r="B36" s="151" t="s">
        <v>53</v>
      </c>
      <c r="C36" s="116">
        <f>SUM(C33:C35)</f>
        <v>0</v>
      </c>
      <c r="D36" s="117"/>
      <c r="E36" s="117">
        <f>SUM(E33:E35)</f>
        <v>0</v>
      </c>
      <c r="F36" s="116">
        <f>SUM(F33:F35)</f>
        <v>5</v>
      </c>
      <c r="G36" s="117"/>
      <c r="H36" s="117">
        <f>SUM(H33:H35)</f>
        <v>311.025</v>
      </c>
      <c r="I36" s="116">
        <f>SUM(I33:I35)</f>
        <v>0</v>
      </c>
      <c r="J36" s="117"/>
      <c r="K36" s="117">
        <f>SUM(K33:K35)</f>
        <v>0</v>
      </c>
      <c r="L36" s="116">
        <f t="shared" si="0"/>
        <v>5</v>
      </c>
      <c r="M36" s="117">
        <f t="shared" si="1"/>
        <v>311.025</v>
      </c>
    </row>
    <row r="37" spans="1:13" s="23" customFormat="1" ht="16.5" customHeight="1">
      <c r="A37" s="165"/>
      <c r="B37" s="170" t="s">
        <v>49</v>
      </c>
      <c r="C37" s="154">
        <f>C36</f>
        <v>0</v>
      </c>
      <c r="D37" s="155"/>
      <c r="E37" s="155">
        <f aca="true" t="shared" si="5" ref="E37:K37">E36</f>
        <v>0</v>
      </c>
      <c r="F37" s="154">
        <f t="shared" si="5"/>
        <v>5</v>
      </c>
      <c r="G37" s="155"/>
      <c r="H37" s="155">
        <f t="shared" si="5"/>
        <v>311.025</v>
      </c>
      <c r="I37" s="154">
        <f t="shared" si="5"/>
        <v>0</v>
      </c>
      <c r="J37" s="155"/>
      <c r="K37" s="155">
        <f t="shared" si="5"/>
        <v>0</v>
      </c>
      <c r="L37" s="154">
        <f t="shared" si="0"/>
        <v>5</v>
      </c>
      <c r="M37" s="155">
        <f t="shared" si="1"/>
        <v>311.025</v>
      </c>
    </row>
    <row r="38" spans="1:13" ht="16.5" customHeight="1">
      <c r="A38" s="148"/>
      <c r="B38" s="156" t="s">
        <v>31</v>
      </c>
      <c r="C38" s="116"/>
      <c r="D38" s="117"/>
      <c r="E38" s="117"/>
      <c r="F38" s="116"/>
      <c r="G38" s="117"/>
      <c r="H38" s="117"/>
      <c r="I38" s="116"/>
      <c r="J38" s="117"/>
      <c r="K38" s="117"/>
      <c r="L38" s="116"/>
      <c r="M38" s="117"/>
    </row>
    <row r="39" spans="1:13" ht="22.5" customHeight="1">
      <c r="A39" s="148" t="s">
        <v>38</v>
      </c>
      <c r="B39" s="149" t="s">
        <v>94</v>
      </c>
      <c r="C39" s="116">
        <v>0</v>
      </c>
      <c r="D39" s="150">
        <v>0</v>
      </c>
      <c r="E39" s="117">
        <f>C39*D39</f>
        <v>0</v>
      </c>
      <c r="F39" s="116">
        <v>1</v>
      </c>
      <c r="G39" s="150">
        <v>62.205</v>
      </c>
      <c r="H39" s="117">
        <f>F39*G39</f>
        <v>62.205</v>
      </c>
      <c r="I39" s="116">
        <v>0</v>
      </c>
      <c r="J39" s="150">
        <v>0</v>
      </c>
      <c r="K39" s="117">
        <f>I39*J39</f>
        <v>0</v>
      </c>
      <c r="L39" s="116">
        <f t="shared" si="0"/>
        <v>1</v>
      </c>
      <c r="M39" s="117">
        <f t="shared" si="1"/>
        <v>62.205</v>
      </c>
    </row>
    <row r="40" spans="1:13" ht="16.5" customHeight="1">
      <c r="A40" s="157"/>
      <c r="B40" s="151" t="s">
        <v>54</v>
      </c>
      <c r="C40" s="116">
        <f>SUM(C39:C39)</f>
        <v>0</v>
      </c>
      <c r="D40" s="117"/>
      <c r="E40" s="117">
        <f>SUM(E39:E39)</f>
        <v>0</v>
      </c>
      <c r="F40" s="116">
        <f>SUM(F39:F39)</f>
        <v>1</v>
      </c>
      <c r="G40" s="117"/>
      <c r="H40" s="117">
        <f>SUM(H39:H39)</f>
        <v>62.205</v>
      </c>
      <c r="I40" s="116">
        <f>SUM(I39:I39)</f>
        <v>0</v>
      </c>
      <c r="J40" s="117"/>
      <c r="K40" s="117">
        <f>SUM(K39:K39)</f>
        <v>0</v>
      </c>
      <c r="L40" s="116">
        <f t="shared" si="0"/>
        <v>1</v>
      </c>
      <c r="M40" s="117">
        <f t="shared" si="1"/>
        <v>62.205</v>
      </c>
    </row>
    <row r="41" spans="1:13" s="23" customFormat="1" ht="16.5" customHeight="1">
      <c r="A41" s="165"/>
      <c r="B41" s="165" t="s">
        <v>32</v>
      </c>
      <c r="C41" s="154">
        <f>C40</f>
        <v>0</v>
      </c>
      <c r="D41" s="155"/>
      <c r="E41" s="155">
        <f>E40</f>
        <v>0</v>
      </c>
      <c r="F41" s="154">
        <f>F40</f>
        <v>1</v>
      </c>
      <c r="G41" s="155"/>
      <c r="H41" s="155">
        <f>H40</f>
        <v>62.205</v>
      </c>
      <c r="I41" s="154">
        <f>I40</f>
        <v>0</v>
      </c>
      <c r="J41" s="155"/>
      <c r="K41" s="155">
        <f>K40</f>
        <v>0</v>
      </c>
      <c r="L41" s="154">
        <f t="shared" si="0"/>
        <v>1</v>
      </c>
      <c r="M41" s="155">
        <f t="shared" si="1"/>
        <v>62.205</v>
      </c>
    </row>
    <row r="42" spans="1:13" ht="16.5" customHeight="1">
      <c r="A42" s="172" t="s">
        <v>50</v>
      </c>
      <c r="B42" s="172"/>
      <c r="C42" s="154">
        <f>C7+C11+C15+C21+C26+C30+C36</f>
        <v>3</v>
      </c>
      <c r="D42" s="150">
        <v>84.084</v>
      </c>
      <c r="E42" s="155">
        <f aca="true" t="shared" si="6" ref="E42:M42">E7+E11+E15+E21+E26+E30+E36</f>
        <v>252.252</v>
      </c>
      <c r="F42" s="154">
        <f t="shared" si="6"/>
        <v>9</v>
      </c>
      <c r="G42" s="150">
        <v>62.205</v>
      </c>
      <c r="H42" s="155">
        <f t="shared" si="6"/>
        <v>559.845</v>
      </c>
      <c r="I42" s="154">
        <f t="shared" si="6"/>
        <v>2</v>
      </c>
      <c r="J42" s="150">
        <v>39.324</v>
      </c>
      <c r="K42" s="155">
        <f t="shared" si="6"/>
        <v>78.648</v>
      </c>
      <c r="L42" s="154">
        <f t="shared" si="6"/>
        <v>14</v>
      </c>
      <c r="M42" s="155">
        <f t="shared" si="6"/>
        <v>890.745</v>
      </c>
    </row>
    <row r="43" spans="1:13" ht="16.5" customHeight="1">
      <c r="A43" s="172" t="s">
        <v>51</v>
      </c>
      <c r="B43" s="172"/>
      <c r="C43" s="154">
        <f>C40</f>
        <v>0</v>
      </c>
      <c r="D43" s="150">
        <v>84.084</v>
      </c>
      <c r="E43" s="155">
        <f aca="true" t="shared" si="7" ref="E43:M43">E40</f>
        <v>0</v>
      </c>
      <c r="F43" s="154">
        <f t="shared" si="7"/>
        <v>1</v>
      </c>
      <c r="G43" s="150">
        <v>62.205</v>
      </c>
      <c r="H43" s="155">
        <f t="shared" si="7"/>
        <v>62.205</v>
      </c>
      <c r="I43" s="154">
        <f t="shared" si="7"/>
        <v>0</v>
      </c>
      <c r="J43" s="150">
        <v>39.324</v>
      </c>
      <c r="K43" s="155">
        <f t="shared" si="7"/>
        <v>0</v>
      </c>
      <c r="L43" s="154">
        <f t="shared" si="7"/>
        <v>1</v>
      </c>
      <c r="M43" s="155">
        <f t="shared" si="7"/>
        <v>62.205</v>
      </c>
    </row>
    <row r="44" spans="1:13" s="40" customFormat="1" ht="16.5">
      <c r="A44" s="173" t="s">
        <v>52</v>
      </c>
      <c r="B44" s="173"/>
      <c r="C44" s="154">
        <f>SUM(C42:C43)</f>
        <v>3</v>
      </c>
      <c r="D44" s="150">
        <v>84.084</v>
      </c>
      <c r="E44" s="155">
        <f>SUM(E42:E43)</f>
        <v>252.252</v>
      </c>
      <c r="F44" s="154">
        <f>SUM(F42:F43)</f>
        <v>10</v>
      </c>
      <c r="G44" s="150">
        <v>62.205</v>
      </c>
      <c r="H44" s="155">
        <f>SUM(H42:H43)</f>
        <v>622.0500000000001</v>
      </c>
      <c r="I44" s="154">
        <f>SUM(I42:I43)</f>
        <v>2</v>
      </c>
      <c r="J44" s="150">
        <v>39.324</v>
      </c>
      <c r="K44" s="155">
        <f>SUM(K42:K43)</f>
        <v>78.648</v>
      </c>
      <c r="L44" s="154">
        <f t="shared" si="0"/>
        <v>15</v>
      </c>
      <c r="M44" s="155">
        <f t="shared" si="1"/>
        <v>952.9500000000002</v>
      </c>
    </row>
    <row r="45" spans="1:13" ht="27.75" customHeight="1">
      <c r="A45" s="174"/>
      <c r="B45" s="175"/>
      <c r="C45" s="175"/>
      <c r="D45" s="175"/>
      <c r="E45" s="175"/>
      <c r="F45" s="175"/>
      <c r="G45" s="176"/>
      <c r="H45" s="177"/>
      <c r="I45" s="177"/>
      <c r="J45" s="176"/>
      <c r="K45" s="177"/>
      <c r="L45" s="177"/>
      <c r="M45" s="176"/>
    </row>
    <row r="46" spans="1:13" ht="27.75">
      <c r="A46" s="102"/>
      <c r="B46" s="106" t="s">
        <v>104</v>
      </c>
      <c r="C46" s="107"/>
      <c r="D46" s="108"/>
      <c r="E46" s="108"/>
      <c r="F46" s="100"/>
      <c r="G46" s="108"/>
      <c r="H46" s="100"/>
      <c r="I46" s="112" t="s">
        <v>105</v>
      </c>
      <c r="J46" s="112"/>
      <c r="K46" s="100"/>
      <c r="L46" s="101"/>
      <c r="M46" s="94"/>
    </row>
    <row r="47" spans="1:11" ht="26.25">
      <c r="A47" s="102"/>
      <c r="B47" s="103"/>
      <c r="C47" s="104"/>
      <c r="D47" s="105"/>
      <c r="E47" s="105"/>
      <c r="F47" s="103"/>
      <c r="G47" s="105"/>
      <c r="H47" s="103"/>
      <c r="I47" s="103"/>
      <c r="J47" s="105"/>
      <c r="K47" s="103"/>
    </row>
  </sheetData>
  <sheetProtection/>
  <mergeCells count="15">
    <mergeCell ref="I46:J46"/>
    <mergeCell ref="A44:B44"/>
    <mergeCell ref="F3:H3"/>
    <mergeCell ref="A42:B42"/>
    <mergeCell ref="A43:B43"/>
    <mergeCell ref="A18:A20"/>
    <mergeCell ref="A24:A25"/>
    <mergeCell ref="A33:A35"/>
    <mergeCell ref="I3:K3"/>
    <mergeCell ref="A1:M1"/>
    <mergeCell ref="M3:M4"/>
    <mergeCell ref="L3:L4"/>
    <mergeCell ref="A3:A4"/>
    <mergeCell ref="B3:B4"/>
    <mergeCell ref="C3:E3"/>
  </mergeCells>
  <printOptions/>
  <pageMargins left="0.35433070866141736" right="0.35433070866141736" top="1.1811023622047245" bottom="0.3937007874015748" header="1.1811023622047245" footer="0.5118110236220472"/>
  <pageSetup horizontalDpi="600" verticalDpi="600" orientation="landscape" paperSize="9" scale="60" r:id="rId1"/>
  <headerFooter alignWithMargins="0"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2015-09-28T08:45:44Z</cp:lastPrinted>
  <dcterms:created xsi:type="dcterms:W3CDTF">1996-10-08T23:32:33Z</dcterms:created>
  <dcterms:modified xsi:type="dcterms:W3CDTF">2015-09-28T08:45:47Z</dcterms:modified>
  <cp:category/>
  <cp:version/>
  <cp:contentType/>
  <cp:contentStatus/>
</cp:coreProperties>
</file>