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<sst xmlns="http://schemas.openxmlformats.org/spreadsheetml/2006/main" count="34" uniqueCount="32">
  <si>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</si>
  <si>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</si>
  <si>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</si>
  <si>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</si>
  <si>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</si>
  <si>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</si>
  <si>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</si>
  <si>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</si>
  <si>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</si>
  <si>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</si>
  <si>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</si>
  <si>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</si>
  <si>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</si>
  <si>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</si>
  <si>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</si>
  <si>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</si>
  <si>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</si>
  <si>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</si>
  <si>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</si>
  <si>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</si>
  <si>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</si>
  <si>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</si>
  <si>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</si>
  <si>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</si>
  <si>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</si>
  <si>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</si>
  <si>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</si>
  <si>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</si>
  <si>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</si>
  <si>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</si>
  <si>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</si>
  <si>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30.11.2016 №81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</si>
</sst>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646">
          <cell r="O646">
            <v>1290692184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472310436</v>
      </c>
      <c r="D9" s="20">
        <f>D10+D17</f>
        <v>-815444238</v>
      </c>
      <c r="E9" s="21">
        <f>E10+E17</f>
        <v>1287754674</v>
      </c>
      <c r="F9" s="21">
        <f>F10+F17</f>
        <v>1264168984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27" customHeight="1">
      <c r="A17" s="4">
        <v>600000</v>
      </c>
      <c r="B17" s="11" t="s">
        <v>6</v>
      </c>
      <c r="C17" s="20">
        <f>D17+E17</f>
        <v>472310436</v>
      </c>
      <c r="D17" s="20">
        <f>D18+D23</f>
        <v>-815444238</v>
      </c>
      <c r="E17" s="21">
        <f>E18+E23</f>
        <v>1287754674</v>
      </c>
      <c r="F17" s="21">
        <f>F18+F23</f>
        <v>1264168984</v>
      </c>
    </row>
    <row r="18" spans="1:6" s="3" customFormat="1" ht="12.75">
      <c r="A18" s="8">
        <v>602000</v>
      </c>
      <c r="B18" s="9" t="s">
        <v>23</v>
      </c>
      <c r="C18" s="20">
        <f>D18+E18</f>
        <v>472310436</v>
      </c>
      <c r="D18" s="20">
        <f>D19-D20+D21+D22</f>
        <v>-815444238</v>
      </c>
      <c r="E18" s="21">
        <f>E19-E20+E21+E22</f>
        <v>1287754674</v>
      </c>
      <c r="F18" s="21">
        <f>F19-F20+F21+F22</f>
        <v>1264168984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472310436</v>
      </c>
      <c r="I19" s="23">
        <f>D19-D20</f>
        <v>448485216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2928685</v>
      </c>
      <c r="D20" s="20">
        <f>D19-442074841+7559335+2181527-5120000-7248877+514071+629804-298873+87957+1898968-219957+4750-62001-549960-1913721-418000-125370-54398+418000-165000-3000000-430000-98630</f>
        <v>2157673</v>
      </c>
      <c r="E20" s="20">
        <f>E19-918457-22906763</f>
        <v>771012</v>
      </c>
      <c r="F20" s="21">
        <v>0</v>
      </c>
      <c r="G20" s="24">
        <f>D20-2000000</f>
        <v>157673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-'[1]Місто'!$O$646+21373200+239530+5000000+150000</f>
        <v>-1263929454</v>
      </c>
      <c r="E22" s="20">
        <f>'[1]Місто'!$O$646-21373200-239530-5000000-150000</f>
        <v>1263929454</v>
      </c>
      <c r="F22" s="20">
        <f>'[1]Місто'!$O$646-21373200-239530-5000000-150000</f>
        <v>1263929454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472310436</v>
      </c>
      <c r="D24" s="20">
        <f>D17</f>
        <v>-815444238</v>
      </c>
      <c r="E24" s="21">
        <f>E9</f>
        <v>1287754674</v>
      </c>
      <c r="F24" s="21">
        <f>F9</f>
        <v>1264168984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2016-12-02T12:37:00Z</cp:lastPrinted>
  <dcterms:created xsi:type="dcterms:W3CDTF">2003-01-23T07:32:15Z</dcterms:created>
  <dcterms:modified xsi:type="dcterms:W3CDTF">2016-12-08T13:00:34Z</dcterms:modified>
  <cp:category/>
  <cp:version/>
  <cp:contentType/>
  <cp:contentStatus/>
</cp:coreProperties>
</file>