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141" yWindow="64711" windowWidth="11220" windowHeight="588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<sst xmlns="http://schemas.openxmlformats.org/spreadsheetml/2006/main" count="34" uniqueCount="32">
  <si>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</si>
  <si>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</si>
  <si>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</si>
  <si>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</si>
  <si>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</si>
  <si>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</si>
  <si>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</si>
  <si>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</si>
  <si>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</si>
  <si>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</si>
  <si>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</si>
  <si>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</si>
  <si>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</si>
  <si>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</si>
  <si>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</si>
  <si>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</si>
  <si>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</si>
  <si>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</si>
  <si>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</si>
  <si>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</si>
  <si>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</si>
  <si>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</si>
  <si>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</si>
  <si>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Зміни обсягів бюджетних коштів</t>
  </si>
  <si>
    <t>Додаток 2</t>
  </si>
  <si>
    <t>Найменування згідно з класифікацією фінансування бюджету</t>
  </si>
  <si>
    <t>Всього</t>
  </si>
  <si>
    <t>в т.ч. бюджет розвитку</t>
  </si>
  <si>
    <t>Р.О.Пидорич</t>
  </si>
  <si>
    <t xml:space="preserve"> грн.</t>
  </si>
  <si>
    <t>Фінансування бюджету міста на 2017 рік</t>
  </si>
  <si>
    <t>28.02.2017 №76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</si>
</sst>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00_р_."/>
    <numFmt numFmtId="183" formatCode="#,##0.00_р_."/>
    <numFmt numFmtId="184" formatCode="#,##0.0_р_."/>
    <numFmt numFmtId="185" formatCode="#,##0_р_."/>
  </numFmts>
  <fonts count="45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85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85" fontId="2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</sheetNames>
    <sheetDataSet>
      <sheetData sheetId="0">
        <row r="628">
          <cell r="P628">
            <v>1648600614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75" zoomScaleNormal="75" zoomScaleSheetLayoutView="75" workbookViewId="0" topLeftCell="A1">
      <selection activeCell="R9" sqref="R9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7.00390625" style="0" customWidth="1"/>
    <col min="4" max="4" width="16.625" style="0" customWidth="1"/>
    <col min="5" max="5" width="16.875" style="0" customWidth="1"/>
    <col min="6" max="6" width="18.625" style="0" customWidth="1"/>
    <col min="7" max="7" width="14.00390625" style="0" hidden="1" customWidth="1"/>
    <col min="8" max="8" width="16.75390625" style="0" hidden="1" customWidth="1"/>
    <col min="9" max="10" width="16.00390625" style="0" hidden="1" customWidth="1"/>
    <col min="11" max="11" width="15.25390625" style="0" hidden="1" customWidth="1"/>
    <col min="12" max="12" width="0" style="0" hidden="1" customWidth="1"/>
  </cols>
  <sheetData>
    <row r="1" spans="1:7" ht="33" customHeight="1">
      <c r="A1" s="24"/>
      <c r="B1" s="24"/>
      <c r="D1" s="26" t="s">
        <v>24</v>
      </c>
      <c r="G1" s="6"/>
    </row>
    <row r="2" spans="1:7" ht="26.25">
      <c r="A2" s="24"/>
      <c r="B2" s="24"/>
      <c r="D2" s="26" t="s">
        <v>14</v>
      </c>
      <c r="G2" s="6"/>
    </row>
    <row r="3" spans="1:7" ht="35.25" customHeight="1">
      <c r="A3" s="24"/>
      <c r="B3" s="24"/>
      <c r="D3" s="45" t="s">
        <v>31</v>
      </c>
      <c r="G3" s="6"/>
    </row>
    <row r="4" ht="23.25">
      <c r="F4" s="18"/>
    </row>
    <row r="5" spans="1:6" ht="29.25" customHeight="1">
      <c r="A5" s="36" t="s">
        <v>30</v>
      </c>
      <c r="B5" s="36"/>
      <c r="C5" s="36"/>
      <c r="D5" s="36"/>
      <c r="E5" s="36"/>
      <c r="F5" s="36"/>
    </row>
    <row r="6" spans="4:6" ht="12.75">
      <c r="D6" s="1"/>
      <c r="E6" s="1"/>
      <c r="F6" s="1" t="s">
        <v>29</v>
      </c>
    </row>
    <row r="7" spans="1:6" ht="17.25" customHeight="1">
      <c r="A7" s="40" t="s">
        <v>0</v>
      </c>
      <c r="B7" s="42" t="s">
        <v>25</v>
      </c>
      <c r="C7" s="43" t="s">
        <v>26</v>
      </c>
      <c r="D7" s="43" t="s">
        <v>11</v>
      </c>
      <c r="E7" s="37" t="s">
        <v>12</v>
      </c>
      <c r="F7" s="38"/>
    </row>
    <row r="8" spans="1:11" ht="39.75" customHeight="1">
      <c r="A8" s="41"/>
      <c r="B8" s="42"/>
      <c r="C8" s="44"/>
      <c r="D8" s="44"/>
      <c r="E8" s="23" t="s">
        <v>26</v>
      </c>
      <c r="F8" s="25" t="s">
        <v>27</v>
      </c>
      <c r="G8" s="32"/>
      <c r="H8" s="32"/>
      <c r="I8" s="32"/>
      <c r="J8" s="32"/>
      <c r="K8" s="32"/>
    </row>
    <row r="9" spans="1:11" s="3" customFormat="1" ht="15">
      <c r="A9" s="4"/>
      <c r="B9" s="31" t="s">
        <v>20</v>
      </c>
      <c r="C9" s="20">
        <f>D9+E9</f>
        <v>867531141</v>
      </c>
      <c r="D9" s="20">
        <f>D10+D17</f>
        <v>-789708014</v>
      </c>
      <c r="E9" s="21">
        <f>E10+E17</f>
        <v>1657239155</v>
      </c>
      <c r="F9" s="21">
        <f>F10+F17</f>
        <v>1640316414</v>
      </c>
      <c r="G9" s="33"/>
      <c r="H9" s="33"/>
      <c r="I9" s="33"/>
      <c r="J9" s="33"/>
      <c r="K9" s="33"/>
    </row>
    <row r="10" spans="1:11" s="3" customFormat="1" ht="12.75">
      <c r="A10" s="4">
        <v>400000</v>
      </c>
      <c r="B10" s="14" t="s">
        <v>2</v>
      </c>
      <c r="C10" s="20">
        <f aca="true" t="shared" si="0" ref="C10:C16">D10+E10</f>
        <v>350000000</v>
      </c>
      <c r="D10" s="20"/>
      <c r="E10" s="21">
        <f>F10</f>
        <v>350000000</v>
      </c>
      <c r="F10" s="21">
        <f>F11-(-F14)</f>
        <v>350000000</v>
      </c>
      <c r="G10" s="33"/>
      <c r="H10" s="33"/>
      <c r="I10" s="33"/>
      <c r="J10" s="33"/>
      <c r="K10" s="33"/>
    </row>
    <row r="11" spans="1:11" s="3" customFormat="1" ht="12.75">
      <c r="A11" s="4">
        <v>401000</v>
      </c>
      <c r="B11" s="14" t="s">
        <v>3</v>
      </c>
      <c r="C11" s="20">
        <f t="shared" si="0"/>
        <v>350000000</v>
      </c>
      <c r="D11" s="20"/>
      <c r="E11" s="21">
        <f>F11</f>
        <v>350000000</v>
      </c>
      <c r="F11" s="21">
        <f>F12</f>
        <v>350000000</v>
      </c>
      <c r="G11" s="33"/>
      <c r="H11" s="33"/>
      <c r="I11" s="33"/>
      <c r="J11" s="33"/>
      <c r="K11" s="33"/>
    </row>
    <row r="12" spans="1:11" s="3" customFormat="1" ht="12.75">
      <c r="A12" s="4">
        <v>401100</v>
      </c>
      <c r="B12" s="5" t="s">
        <v>4</v>
      </c>
      <c r="C12" s="20">
        <f t="shared" si="0"/>
        <v>350000000</v>
      </c>
      <c r="D12" s="20"/>
      <c r="E12" s="21">
        <f>F12</f>
        <v>350000000</v>
      </c>
      <c r="F12" s="21">
        <f>F13</f>
        <v>350000000</v>
      </c>
      <c r="G12" s="33"/>
      <c r="H12" s="33"/>
      <c r="I12" s="33"/>
      <c r="J12" s="33"/>
      <c r="K12" s="33"/>
    </row>
    <row r="13" spans="1:11" s="3" customFormat="1" ht="12.75">
      <c r="A13" s="4">
        <v>401102</v>
      </c>
      <c r="B13" s="5" t="s">
        <v>1</v>
      </c>
      <c r="C13" s="20">
        <f t="shared" si="0"/>
        <v>350000000</v>
      </c>
      <c r="D13" s="20"/>
      <c r="E13" s="21">
        <f>F13</f>
        <v>350000000</v>
      </c>
      <c r="F13" s="21">
        <f>860000000-510000000</f>
        <v>350000000</v>
      </c>
      <c r="G13" s="33"/>
      <c r="H13" s="33"/>
      <c r="I13" s="33"/>
      <c r="J13" s="33"/>
      <c r="K13" s="33"/>
    </row>
    <row r="14" spans="1:11" s="3" customFormat="1" ht="12.75" hidden="1">
      <c r="A14" s="4">
        <v>402000</v>
      </c>
      <c r="B14" s="19" t="s">
        <v>5</v>
      </c>
      <c r="C14" s="20">
        <f t="shared" si="0"/>
        <v>0</v>
      </c>
      <c r="D14" s="20"/>
      <c r="E14" s="21">
        <f>E15</f>
        <v>0</v>
      </c>
      <c r="F14" s="21">
        <f>F15</f>
        <v>0</v>
      </c>
      <c r="G14" s="33"/>
      <c r="H14" s="33"/>
      <c r="I14" s="33"/>
      <c r="J14" s="33"/>
      <c r="K14" s="33"/>
    </row>
    <row r="15" spans="1:11" s="3" customFormat="1" ht="12.75" hidden="1">
      <c r="A15" s="4">
        <v>402100</v>
      </c>
      <c r="B15" s="5" t="s">
        <v>19</v>
      </c>
      <c r="C15" s="20">
        <f t="shared" si="0"/>
        <v>0</v>
      </c>
      <c r="D15" s="20"/>
      <c r="E15" s="21">
        <f>E16</f>
        <v>0</v>
      </c>
      <c r="F15" s="21">
        <f>F16</f>
        <v>0</v>
      </c>
      <c r="G15" s="33"/>
      <c r="H15" s="33"/>
      <c r="I15" s="33"/>
      <c r="J15" s="33"/>
      <c r="K15" s="33"/>
    </row>
    <row r="16" spans="1:11" s="3" customFormat="1" ht="12.75" hidden="1">
      <c r="A16" s="4">
        <v>402102</v>
      </c>
      <c r="B16" s="5" t="s">
        <v>1</v>
      </c>
      <c r="C16" s="20">
        <f t="shared" si="0"/>
        <v>0</v>
      </c>
      <c r="D16" s="20"/>
      <c r="E16" s="21"/>
      <c r="F16" s="21"/>
      <c r="G16" s="33"/>
      <c r="H16" s="33"/>
      <c r="I16" s="33"/>
      <c r="J16" s="33"/>
      <c r="K16" s="33"/>
    </row>
    <row r="17" spans="1:11" s="2" customFormat="1" ht="27" customHeight="1">
      <c r="A17" s="4">
        <v>600000</v>
      </c>
      <c r="B17" s="11" t="s">
        <v>6</v>
      </c>
      <c r="C17" s="20">
        <f>D17+E17</f>
        <v>517531141</v>
      </c>
      <c r="D17" s="20">
        <f>D18+D23</f>
        <v>-789708014</v>
      </c>
      <c r="E17" s="21">
        <f>E18+E23</f>
        <v>1307239155</v>
      </c>
      <c r="F17" s="21">
        <f>F18+F23</f>
        <v>1290316414</v>
      </c>
      <c r="G17" s="34"/>
      <c r="H17" s="34"/>
      <c r="I17" s="34"/>
      <c r="J17" s="34"/>
      <c r="K17" s="34"/>
    </row>
    <row r="18" spans="1:11" s="3" customFormat="1" ht="12.75">
      <c r="A18" s="8">
        <v>602000</v>
      </c>
      <c r="B18" s="9" t="s">
        <v>23</v>
      </c>
      <c r="C18" s="20">
        <f>D18+E18</f>
        <v>517531141</v>
      </c>
      <c r="D18" s="20">
        <f>D19-D20+D21+D22</f>
        <v>-789708014</v>
      </c>
      <c r="E18" s="21">
        <f>E19-E20+E21+E22</f>
        <v>1307239155</v>
      </c>
      <c r="F18" s="21">
        <f>F19-F20+F21+F22</f>
        <v>1290316414</v>
      </c>
      <c r="G18" s="33"/>
      <c r="H18" s="33"/>
      <c r="I18" s="33"/>
      <c r="J18" s="33"/>
      <c r="K18" s="33"/>
    </row>
    <row r="19" spans="1:11" s="3" customFormat="1" ht="12.75">
      <c r="A19" s="10">
        <v>602100</v>
      </c>
      <c r="B19" s="7" t="s">
        <v>7</v>
      </c>
      <c r="C19" s="20">
        <f>D19+E19</f>
        <v>546765046</v>
      </c>
      <c r="D19" s="20">
        <v>529071293</v>
      </c>
      <c r="E19" s="21">
        <v>17693753</v>
      </c>
      <c r="F19" s="21"/>
      <c r="G19" s="35"/>
      <c r="H19" s="35">
        <f>C19-C20</f>
        <v>517531141</v>
      </c>
      <c r="I19" s="35">
        <f>D19-D20</f>
        <v>500608400</v>
      </c>
      <c r="J19" s="35">
        <f>E19-E20</f>
        <v>16922741</v>
      </c>
      <c r="K19" s="35">
        <f>F19-F20</f>
        <v>0</v>
      </c>
    </row>
    <row r="20" spans="1:11" s="3" customFormat="1" ht="12.75">
      <c r="A20" s="10">
        <v>602200</v>
      </c>
      <c r="B20" s="7" t="s">
        <v>8</v>
      </c>
      <c r="C20" s="20">
        <f>D20+E20</f>
        <v>29233905</v>
      </c>
      <c r="D20" s="20">
        <f>2000000+27000000+262893-800000</f>
        <v>28462893</v>
      </c>
      <c r="E20" s="20">
        <v>771012</v>
      </c>
      <c r="F20" s="21">
        <v>0</v>
      </c>
      <c r="G20" s="35">
        <f>D20-2000000</f>
        <v>26462893</v>
      </c>
      <c r="H20" s="33"/>
      <c r="I20" s="33"/>
      <c r="J20" s="33"/>
      <c r="K20" s="33"/>
    </row>
    <row r="21" spans="1:11" s="3" customFormat="1" ht="18" customHeight="1">
      <c r="A21" s="10">
        <v>602300</v>
      </c>
      <c r="B21" s="7" t="s">
        <v>9</v>
      </c>
      <c r="C21" s="20"/>
      <c r="D21" s="20"/>
      <c r="E21" s="21"/>
      <c r="F21" s="21"/>
      <c r="G21" s="33"/>
      <c r="H21" s="33"/>
      <c r="I21" s="33"/>
      <c r="J21" s="33"/>
      <c r="K21" s="33"/>
    </row>
    <row r="22" spans="1:11" s="3" customFormat="1" ht="38.25">
      <c r="A22" s="10">
        <v>602400</v>
      </c>
      <c r="B22" s="7" t="s">
        <v>21</v>
      </c>
      <c r="C22" s="20">
        <f>D22+E22</f>
        <v>0</v>
      </c>
      <c r="D22" s="20">
        <f>-E22</f>
        <v>-1290316414</v>
      </c>
      <c r="E22" s="20">
        <f>F22</f>
        <v>1290316414</v>
      </c>
      <c r="F22" s="20">
        <f>'[1]Місто'!$P$628-8284200-F13</f>
        <v>1290316414</v>
      </c>
      <c r="G22" s="33"/>
      <c r="H22" s="33"/>
      <c r="I22" s="33"/>
      <c r="J22" s="33"/>
      <c r="K22" s="33"/>
    </row>
    <row r="23" spans="1:11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  <c r="G23" s="33"/>
      <c r="H23" s="33"/>
      <c r="I23" s="33"/>
      <c r="J23" s="33"/>
      <c r="K23" s="33"/>
    </row>
    <row r="24" spans="1:11" s="2" customFormat="1" ht="30">
      <c r="A24" s="12"/>
      <c r="B24" s="13" t="s">
        <v>13</v>
      </c>
      <c r="C24" s="20">
        <f>D24+E24</f>
        <v>867531141</v>
      </c>
      <c r="D24" s="20">
        <f>D17</f>
        <v>-789708014</v>
      </c>
      <c r="E24" s="21">
        <f>E9</f>
        <v>1657239155</v>
      </c>
      <c r="F24" s="21">
        <f>F9</f>
        <v>1640316414</v>
      </c>
      <c r="G24" s="34"/>
      <c r="H24" s="34"/>
      <c r="I24" s="34"/>
      <c r="J24" s="34"/>
      <c r="K24" s="34"/>
    </row>
    <row r="25" spans="1:17" s="15" customFormat="1" ht="75.75" customHeight="1">
      <c r="A25" s="39" t="s">
        <v>22</v>
      </c>
      <c r="B25" s="39"/>
      <c r="C25" s="27"/>
      <c r="D25" s="28"/>
      <c r="E25" s="29" t="s">
        <v>28</v>
      </c>
      <c r="F25" s="30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2017-03-02T06:42:58Z</cp:lastPrinted>
  <dcterms:created xsi:type="dcterms:W3CDTF">2003-01-23T07:32:15Z</dcterms:created>
  <dcterms:modified xsi:type="dcterms:W3CDTF">2017-03-10T09:15:04Z</dcterms:modified>
  <cp:category/>
  <cp:version/>
  <cp:contentType/>
  <cp:contentStatus/>
</cp:coreProperties>
</file>