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7200" yWindow="7335" windowWidth="5970" windowHeight="6060" tabRatio="601" activeTab="0"/>
  </bookViews>
  <sheets>
    <sheet name="Додаток № 1.1 (місто)" sheetId="1" r:id="rId1"/>
    <sheet name="Додаток № 1.2 (Л)" sheetId="2" r:id="rId2"/>
    <sheet name="Додаток № 1.3 (Х) " sheetId="3" r:id="rId3"/>
    <sheet name="Додаток № 1.4 (О)" sheetId="4" r:id="rId4"/>
    <sheet name="Додаток № 1.5 (Ж)" sheetId="5" r:id="rId5"/>
    <sheet name="Додаток № 1.6 (Ш)" sheetId="6" r:id="rId6"/>
    <sheet name="Додаток № 1.7 (З)" sheetId="7" r:id="rId7"/>
    <sheet name="Додаток № 1.8 (К)" sheetId="8" r:id="rId8"/>
  </sheets>
  <definedNames>
    <definedName name="_xlnm.Print_Titles" localSheetId="0">'Додаток № 1.1 (місто)'!$10:$12</definedName>
    <definedName name="_xlnm.Print_Titles" localSheetId="1">'Додаток № 1.2 (Л)'!$10:$12</definedName>
    <definedName name="_xlnm.Print_Titles" localSheetId="2">'Додаток № 1.3 (Х) '!$10:$12</definedName>
    <definedName name="_xlnm.Print_Titles" localSheetId="3">'Додаток № 1.4 (О)'!$8:$10</definedName>
    <definedName name="_xlnm.Print_Titles" localSheetId="4">'Додаток № 1.5 (Ж)'!$10:$12</definedName>
    <definedName name="_xlnm.Print_Titles" localSheetId="5">'Додаток № 1.6 (Ш)'!$10:$12</definedName>
    <definedName name="_xlnm.Print_Titles" localSheetId="6">'Додаток № 1.7 (З)'!$10:$12</definedName>
    <definedName name="_xlnm.Print_Titles" localSheetId="7">'Додаток № 1.8 (К)'!$10:$12</definedName>
    <definedName name="_xlnm.Print_Area" localSheetId="0">'Додаток № 1.1 (місто)'!$B$1:$G$108</definedName>
    <definedName name="_xlnm.Print_Area" localSheetId="1">'Додаток № 1.2 (Л)'!$A$1:$G$108</definedName>
    <definedName name="_xlnm.Print_Area" localSheetId="2">'Додаток № 1.3 (Х) '!$A$1:$G$106</definedName>
    <definedName name="_xlnm.Print_Area" localSheetId="3">'Додаток № 1.4 (О)'!$A$1:$G$103</definedName>
    <definedName name="_xlnm.Print_Area" localSheetId="4">'Додаток № 1.5 (Ж)'!$A$1:$G$107</definedName>
    <definedName name="_xlnm.Print_Area" localSheetId="5">'Додаток № 1.6 (Ш)'!$A$1:$G$106</definedName>
    <definedName name="_xlnm.Print_Area" localSheetId="6">'Додаток № 1.7 (З)'!$A$1:$G$108</definedName>
    <definedName name="_xlnm.Print_Area" localSheetId="7">'Додаток № 1.8 (К)'!$A$1:$G$108</definedName>
  </definedNames>
  <calcPr fullCalcOnLoad="1"/>
</workbook>
</file>

<file path=xl/comments1.xml><?xml version="1.0" encoding="utf-8"?>
<comments xmlns="http://schemas.openxmlformats.org/spreadsheetml/2006/main">
  <authors>
    <author>admin</author>
  </authors>
  <commentList>
    <comment ref="C77" authorId="0">
      <text>
        <r>
          <rPr>
            <b/>
            <sz val="10"/>
            <rFont val="Tahoma"/>
            <family val="0"/>
          </rPr>
          <t>admin:</t>
        </r>
        <r>
          <rPr>
            <sz val="10"/>
            <rFont val="Tahoma"/>
            <family val="0"/>
          </rPr>
          <t xml:space="preserve">
з обласного бюджету</t>
        </r>
      </text>
    </comment>
    <comment ref="C88" authorId="0">
      <text>
        <r>
          <rPr>
            <b/>
            <sz val="10"/>
            <rFont val="Tahoma"/>
            <family val="0"/>
          </rPr>
          <t>admin:</t>
        </r>
        <r>
          <rPr>
            <sz val="10"/>
            <rFont val="Tahoma"/>
            <family val="0"/>
          </rPr>
          <t xml:space="preserve">
</t>
        </r>
      </text>
    </comment>
  </commentList>
</comments>
</file>

<file path=xl/comments2.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3.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4.xml><?xml version="1.0" encoding="utf-8"?>
<comments xmlns="http://schemas.openxmlformats.org/spreadsheetml/2006/main">
  <authors>
    <author>admin</author>
  </authors>
  <commentList>
    <comment ref="C74" authorId="0">
      <text>
        <r>
          <rPr>
            <b/>
            <sz val="10"/>
            <rFont val="Tahoma"/>
            <family val="0"/>
          </rPr>
          <t>admin:</t>
        </r>
        <r>
          <rPr>
            <sz val="10"/>
            <rFont val="Tahoma"/>
            <family val="0"/>
          </rPr>
          <t xml:space="preserve">
з обласного бюджету</t>
        </r>
      </text>
    </comment>
  </commentList>
</comments>
</file>

<file path=xl/comments5.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6.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7.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comments8.xml><?xml version="1.0" encoding="utf-8"?>
<comments xmlns="http://schemas.openxmlformats.org/spreadsheetml/2006/main">
  <authors>
    <author>admin</author>
  </authors>
  <commentList>
    <comment ref="C76" authorId="0">
      <text>
        <r>
          <rPr>
            <b/>
            <sz val="10"/>
            <rFont val="Tahoma"/>
            <family val="0"/>
          </rPr>
          <t>admin:</t>
        </r>
        <r>
          <rPr>
            <sz val="10"/>
            <rFont val="Tahoma"/>
            <family val="0"/>
          </rPr>
          <t xml:space="preserve">
з обласного бюджету</t>
        </r>
      </text>
    </comment>
  </commentList>
</comments>
</file>

<file path=xl/sharedStrings.xml><?xml version="1.0" encoding="utf-8"?>
<sst xmlns="http://schemas.openxmlformats.org/spreadsheetml/2006/main" count="1896" uniqueCount="124">
  <si>
    <t xml:space="preserve">       до рішення міської ради</t>
  </si>
  <si>
    <t xml:space="preserve">       Додаток 1.1</t>
  </si>
  <si>
    <t>Податкові надходження</t>
  </si>
  <si>
    <t>1. Податки на доходи, податки на прибуток, податки на збільшення ринкової вартості</t>
  </si>
  <si>
    <t>Податок на прибуток підприємств</t>
  </si>
  <si>
    <t>2. Податки на власність</t>
  </si>
  <si>
    <t>Податок з власників транспортних засобів та інших самохідних машин і механізмів</t>
  </si>
  <si>
    <t>Плата за землю</t>
  </si>
  <si>
    <t>4. Внутрішні податки на товари та послуги</t>
  </si>
  <si>
    <t>Податок на промисел</t>
  </si>
  <si>
    <t xml:space="preserve">Плата за видачу ліцензій та сертифікатів </t>
  </si>
  <si>
    <t>Плата за державну реєстрацію суб''єктів підприємницької діяльності</t>
  </si>
  <si>
    <t>Плата за торговий патент на деякі види підприємницької діяльності</t>
  </si>
  <si>
    <t>Плата за придбання торгових патентів пунктами продажу нафтопродуктів (атвтозаправними станціями, заправними пунктами)</t>
  </si>
  <si>
    <t>Місцеві податки і збори</t>
  </si>
  <si>
    <t>Фіксований сільськогосподарський податок</t>
  </si>
  <si>
    <t xml:space="preserve">Єдиний податок для суб’єктів малого підприємництва </t>
  </si>
  <si>
    <t>Неподаткові надходження</t>
  </si>
  <si>
    <t>1. Доходи від власності та підприємницької діяльності</t>
  </si>
  <si>
    <t>Надходження від грошово-речових лотерей</t>
  </si>
  <si>
    <t>2. Адміністративні збори та платежі, доходи від некомерційного та побічного продажу</t>
  </si>
  <si>
    <t>Плата за утримання дітей у школах-інтернатах</t>
  </si>
  <si>
    <t>Державне мито</t>
  </si>
  <si>
    <t>Адміністративні штрафи та інші санкції</t>
  </si>
  <si>
    <t>4. 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</si>
  <si>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позивної давності</t>
  </si>
  <si>
    <t>Інші надходження</t>
  </si>
  <si>
    <t>Відсотки за користування позиками, які надивалися з місцевих бюджетів</t>
  </si>
  <si>
    <t>Надходження від продажу землі</t>
  </si>
  <si>
    <t>Надходження від відчуження майна, яке належить  Автономній Республіці Крим та майна, що знаходиться у комунальній власності</t>
  </si>
  <si>
    <t>Разом доходів</t>
  </si>
  <si>
    <t xml:space="preserve">Офіційні трансферти </t>
  </si>
  <si>
    <t xml:space="preserve">Від органів державного управління </t>
  </si>
  <si>
    <t>Кошти, що надходять з інших бюджетів</t>
  </si>
  <si>
    <t>Дотації</t>
  </si>
  <si>
    <t>Субвенції</t>
  </si>
  <si>
    <t>Кошти, одержані із загального фонду бюджету до бюджету розвитку (спеціального фонду)</t>
  </si>
  <si>
    <t>Код</t>
  </si>
  <si>
    <t>Найменування доходів згідно з бюджетною класифікацією</t>
  </si>
  <si>
    <t>Загальний фонд</t>
  </si>
  <si>
    <t>Спеціальний фонд</t>
  </si>
  <si>
    <t>Разом</t>
  </si>
  <si>
    <t>у т.ч. бюджет розвитку</t>
  </si>
  <si>
    <t>х</t>
  </si>
  <si>
    <t>Секретар ради</t>
  </si>
  <si>
    <t xml:space="preserve">Всього </t>
  </si>
  <si>
    <t>Інші надходження до фондів охорони навколишнього природного середовища</t>
  </si>
  <si>
    <t xml:space="preserve"> 5. Власні надходження бюджетних установ</t>
  </si>
  <si>
    <t xml:space="preserve"> Доходи від операцій з капіталом</t>
  </si>
  <si>
    <t>1. Надходження від продажу основного капіталу</t>
  </si>
  <si>
    <t>2. Надходження від продажу землі і нематеріальних активів</t>
  </si>
  <si>
    <t xml:space="preserve"> Цільові фонди</t>
  </si>
  <si>
    <t xml:space="preserve">1. Збір за забруднення навколишнього природного середовища </t>
  </si>
  <si>
    <t xml:space="preserve">2. 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</si>
  <si>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5. Інші податки </t>
  </si>
  <si>
    <t>3. Надходження від штрафів та фінансових санкцій</t>
  </si>
  <si>
    <t>Податок з доходів фізичних осіб</t>
  </si>
  <si>
    <t>(грн.)</t>
  </si>
  <si>
    <t>Податок на прибуток підприємств і організацій, що належать до комунальної власності</t>
  </si>
  <si>
    <t>Плата за оренду майнових комплексів та іншого майна, що у комунальній власності</t>
  </si>
  <si>
    <t>Частина прибутку (доходу) господарських організаій (які належать до комунальної власності, або у статутних фондах яких є частка комунальної власності), що вилучається до бюджету</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</si>
  <si>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</si>
  <si>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Інші субвенції</t>
  </si>
  <si>
    <t>Субвенція з державного бюджету місцевим бюджетам на будівництво газопроводів-відводів та газифікацію населених пунктів, у першу чергу сільських</t>
  </si>
  <si>
    <t>Субвенція на виконання власних повноважень територіальних громад сіл, селищ, міст і їх об'єднань</t>
  </si>
  <si>
    <t>Субвенція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впорядкування умов оплати праці окремих категорій працівників бюджетної сфери</t>
  </si>
  <si>
    <t>Субвенція з державного бюджету місцевим бюджетам на здійснення виплат, визначених Законом України "Про реструктирізацію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</si>
  <si>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t>
  </si>
  <si>
    <t>Частина прибутку (доходу) господарських організацій, що вилучається до бюджету та дивіденди, нараховані на акції (частки, паї) господарських товариств, які є у державній власності</t>
  </si>
  <si>
    <t xml:space="preserve">       ________________№ ________</t>
  </si>
  <si>
    <t xml:space="preserve">Додаткова дотація з державного бюджету місцевим бюджетам на забезпечення здійснення видатків на оплату праці працівників бюджетних установ відповідно до встановлених чинним законодавством умов оплати праці та розміру мінімальної заробітної плати, проведення розрахунків за електричну енергію, теплову енергію, водопостачання, водовідведення, природний газ та послуги зв'язку, які споживаються бюджетними установами </t>
  </si>
  <si>
    <t xml:space="preserve">Субвенція з державного бюджету місцевим бюджетам на соціально-економічний розвиток </t>
  </si>
  <si>
    <t xml:space="preserve"> 3. Збори на спеціальне використання природних ресурсів</t>
  </si>
  <si>
    <t>Збір за спеціальне використання лісових ресурсів та користування земельними ділянками лісового фонду</t>
  </si>
  <si>
    <t>Платежі за користування надрами</t>
  </si>
  <si>
    <t>Плата за ліцензії на певні види господарської діяльності</t>
  </si>
  <si>
    <t>Надходження від розміщення в установах банків тимчасово вільних бюджетних коштів</t>
  </si>
  <si>
    <t>Плата за оренду цілісних майнових комплексів комунального та іншого державного майна</t>
  </si>
  <si>
    <t>Доходи від операцій з кредитування та надання гарантій</t>
  </si>
  <si>
    <t xml:space="preserve">       Додаток 1.2</t>
  </si>
  <si>
    <t>разом</t>
  </si>
  <si>
    <t>Код бюджетної класифікації</t>
  </si>
  <si>
    <t xml:space="preserve">       Додаток 1.3</t>
  </si>
  <si>
    <t xml:space="preserve">       Додаток 1.4</t>
  </si>
  <si>
    <t xml:space="preserve">       Додаток 1.5</t>
  </si>
  <si>
    <t xml:space="preserve">       Додаток 1.6</t>
  </si>
  <si>
    <t xml:space="preserve">       Додаток 1.7</t>
  </si>
  <si>
    <t xml:space="preserve">       Додаток 1.8</t>
  </si>
  <si>
    <t>Інші дотації</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</si>
  <si>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</si>
  <si>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з державного бюджету місцевим бюджетам на соціально-економічний розвиток регіонів, виконання заходів з упередження аварій та запобігання техногенним катастрофам у житлово-комунальному господарстві та на інших аварійних об'єктах комунальної власності і на виконання інвестиційних проектів, у тому числі на капітальний ремонт сільських шкіл, на розвиток та реконструкцію централізованих систем водопостачання та водовідведення, на впровадження заходів, спрямованих на зменшення витрат по виробництву, передачі та споживанню теплової енергії</t>
  </si>
  <si>
    <t>Субвенція з державного бюджету місцевим бюджетам на забезпечення загальноосвітніх навчальних закладів сучасними технічними засобами навчання з природничо-математичних і технологічних дисциплін</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</si>
  <si>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</si>
  <si>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 xml:space="preserve">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 </t>
  </si>
  <si>
    <t>Субвенція з державного бюджету місцевим бюджетам на будівництво, реконструкцію, ремонт автомобільних доріг комунальної власності</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</si>
  <si>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рад для здійснення заходів з виконання спільного із Світовим банком проекту "Вдосконавлення системи соціальної допомоги"</t>
  </si>
  <si>
    <t>Субвенція з державного бюджету місцевим бюджетам на збереження історичної забудови міст, об'єктів історико-культурної спадщини, впорядкування історичних населених місць України та соціальний розвиток</t>
  </si>
  <si>
    <t>Субвенція з державного бюджету міському бюджету міста Запоріжжя на підготовку та проведення експерименту по впровадженню соціальних стандартів</t>
  </si>
  <si>
    <t>Субвенція з державного бюджету міському бюджету міста Запоріжжя на будівництво автотранспортної магістралі через річку Дніпро у м.Запоріжжя</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</si>
  <si>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</si>
  <si>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</si>
  <si>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зроров'я</t>
  </si>
  <si>
    <t>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</si>
  <si>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вислогую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учаcникам бойових дій в Афганістані та воєнних конфліктів</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</si>
  <si>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</si>
  <si>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</si>
  <si>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</si>
  <si>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заходи щодо погашення заборгованості громадян за житлово-комунальні послуги та енергоносії в рахунок часткової компенсації втрат від знецінення грошових заощаджень</t>
  </si>
  <si>
    <t>Субвенція з державного бюджету місцевим бюджетам на погашення заборгованості минулих років з різниці в тарифах на теплову енергію, послуги з водопостачання та водовідведення, що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органами державної влади чи органами місцевого самоврядування</t>
  </si>
  <si>
    <t>Ю.В.Каптюх</t>
  </si>
  <si>
    <t>Доходи міського бюджету на 2007 рік</t>
  </si>
  <si>
    <t>Доходи Ленінського району на 2007 рік</t>
  </si>
  <si>
    <t>Доходи Хортицького району на 2007 рік</t>
  </si>
  <si>
    <t>Доходи Жовтневого району на 2007 рік</t>
  </si>
  <si>
    <t>Доходи Орджонікідзевського району на 2007 рік</t>
  </si>
  <si>
    <t>Доходи Шевченківського району на 2007 рік</t>
  </si>
  <si>
    <t>Доходи Заводського району на 2007 рік</t>
  </si>
  <si>
    <t>Доходи Комунарського району на 2007 рік</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</si>
  <si>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</si>
  <si>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Надходження коштів від відшкодування втрат сільськогосподарського та лісогосподарського виробництва</t>
  </si>
  <si>
    <t>Субвенція з державного бюджету місцевим бюджетам на здійснення виплат, визначених Законом України "Про реструктирізацію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</si>
  <si>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27.12.2006 №5</t>
  </si>
  <si>
    <t xml:space="preserve">       27.12.2006 №5</t>
  </si>
  <si>
    <t xml:space="preserve"> №5</t>
  </si>
</sst>
</file>

<file path=xl/styles.xml><?xml version="1.0" encoding="utf-8"?>
<styleSheet xmlns="http://schemas.openxmlformats.org/spreadsheetml/2006/main">
  <numFmts count="6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
    <numFmt numFmtId="176" formatCode="0.0000000"/>
    <numFmt numFmtId="177" formatCode="0.000000"/>
    <numFmt numFmtId="178" formatCode="0.00000"/>
    <numFmt numFmtId="179" formatCode="#,##0\ &quot;к.&quot;;\-#,##0\ &quot;к.&quot;"/>
    <numFmt numFmtId="180" formatCode="#,##0\ &quot;к.&quot;;[Red]\-#,##0\ &quot;к.&quot;"/>
    <numFmt numFmtId="181" formatCode="#,##0.00\ &quot;к.&quot;;\-#,##0.00\ &quot;к.&quot;"/>
    <numFmt numFmtId="182" formatCode="#,##0.00\ &quot;к.&quot;;[Red]\-#,##0.00\ &quot;к.&quot;"/>
    <numFmt numFmtId="183" formatCode="_-* #,##0\ &quot;к.&quot;_-;\-* #,##0\ &quot;к.&quot;_-;_-* &quot;-&quot;\ &quot;к.&quot;_-;_-@_-"/>
    <numFmt numFmtId="184" formatCode="_-* #,##0\ _к_._-;\-* #,##0\ _к_._-;_-* &quot;-&quot;\ _к_._-;_-@_-"/>
    <numFmt numFmtId="185" formatCode="_-* #,##0.00\ &quot;к.&quot;_-;\-* #,##0.00\ &quot;к.&quot;_-;_-* &quot;-&quot;??\ &quot;к.&quot;_-;_-@_-"/>
    <numFmt numFmtId="186" formatCode="_-* #,##0.00\ _к_._-;\-* #,##0.00\ _к_._-;_-* &quot;-&quot;??\ _к_._-;_-@_-"/>
    <numFmt numFmtId="187" formatCode="#,##0\ &quot;р.&quot;;[Red]\-#,##0\ &quot;р.&quot;"/>
    <numFmt numFmtId="188" formatCode="#,##0.0"/>
    <numFmt numFmtId="189" formatCode="_-* #,##0.00\ _р_._-;\-* #,##0.00\ _р_._-;_-* &quot;-&quot;??\ _р_._-;_-@_-"/>
    <numFmt numFmtId="190" formatCode="#,##0\ &quot;р.&quot;;\-#,##0\ &quot;р.&quot;"/>
    <numFmt numFmtId="191" formatCode="#,##0.00\ &quot;р.&quot;;\-#,##0.00\ &quot;р.&quot;"/>
    <numFmt numFmtId="192" formatCode="#,##0.00\ &quot;р.&quot;;[Red]\-#,##0.00\ &quot;р.&quot;"/>
    <numFmt numFmtId="193" formatCode="_-* #,##0\ &quot;р.&quot;_-;\-* #,##0\ &quot;р.&quot;_-;_-* &quot;-&quot;\ &quot;р.&quot;_-;_-@_-"/>
    <numFmt numFmtId="194" formatCode="_-* #,##0\ _р_._-;\-* #,##0\ _р_._-;_-* &quot;-&quot;\ _р_._-;_-@_-"/>
    <numFmt numFmtId="195" formatCode="_-* #,##0.00\ &quot;р.&quot;_-;\-* #,##0.00\ &quot;р.&quot;_-;_-* &quot;-&quot;??\ &quot;р.&quot;_-;_-@_-"/>
    <numFmt numFmtId="196" formatCode="0.00_)"/>
    <numFmt numFmtId="197" formatCode="0_)"/>
    <numFmt numFmtId="198" formatCode="0.000_)"/>
    <numFmt numFmtId="199" formatCode="0.0000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mmmm\ d\,\ yyyy"/>
    <numFmt numFmtId="209" formatCode="&quot;R&quot;\ #,##0;&quot;R&quot;\ \-#,##0"/>
    <numFmt numFmtId="210" formatCode="&quot;R&quot;\ #,##0;[Red]&quot;R&quot;\ \-#,##0"/>
    <numFmt numFmtId="211" formatCode="&quot;R&quot;\ #,##0.00;&quot;R&quot;\ \-#,##0.00"/>
    <numFmt numFmtId="212" formatCode="&quot;R&quot;\ #,##0.00;[Red]&quot;R&quot;\ \-#,##0.00"/>
    <numFmt numFmtId="213" formatCode="_ &quot;R&quot;\ * #,##0_ ;_ &quot;R&quot;\ * \-#,##0_ ;_ &quot;R&quot;\ * &quot;-&quot;_ ;_ @_ "/>
    <numFmt numFmtId="214" formatCode="_ * #,##0_ ;_ * \-#,##0_ ;_ * &quot;-&quot;_ ;_ @_ "/>
    <numFmt numFmtId="215" formatCode="_ &quot;R&quot;\ * #,##0.00_ ;_ &quot;R&quot;\ * \-#,##0.00_ ;_ &quot;R&quot;\ * &quot;-&quot;??_ ;_ @_ "/>
    <numFmt numFmtId="216" formatCode="_ * #,##0.00_ ;_ * \-#,##0.00_ ;_ * &quot;-&quot;??_ ;_ @_ "/>
    <numFmt numFmtId="217" formatCode="0.00000000"/>
    <numFmt numFmtId="218" formatCode="0.0%"/>
    <numFmt numFmtId="219" formatCode="#,##0.0_р_."/>
    <numFmt numFmtId="220" formatCode="#,##0.0_ ;\-#,##0.0\ "/>
    <numFmt numFmtId="221" formatCode="0,000,000"/>
    <numFmt numFmtId="222" formatCode="#,##0.0000"/>
    <numFmt numFmtId="223" formatCode="#,##0.00000"/>
    <numFmt numFmtId="224" formatCode="#,##0.000000"/>
  </numFmts>
  <fonts count="24">
    <font>
      <sz val="10"/>
      <name val="Arial Cyr"/>
      <family val="0"/>
    </font>
    <font>
      <sz val="12"/>
      <name val="Times New Roman Cyr"/>
      <family val="1"/>
    </font>
    <font>
      <b/>
      <i/>
      <sz val="12"/>
      <name val="Times New Roman"/>
      <family val="1"/>
    </font>
    <font>
      <b/>
      <sz val="14"/>
      <name val="Times New Roman"/>
      <family val="1"/>
    </font>
    <font>
      <b/>
      <sz val="12"/>
      <name val="Times New Roman"/>
      <family val="1"/>
    </font>
    <font>
      <sz val="12"/>
      <name val="Times New Roman"/>
      <family val="1"/>
    </font>
    <font>
      <b/>
      <sz val="12"/>
      <name val="Arial Cyr"/>
      <family val="2"/>
    </font>
    <font>
      <sz val="11"/>
      <name val="Arial Cyr"/>
      <family val="2"/>
    </font>
    <font>
      <b/>
      <sz val="14"/>
      <name val="Times New Roman CE"/>
      <family val="1"/>
    </font>
    <font>
      <b/>
      <sz val="10"/>
      <name val="Arial Cyr"/>
      <family val="2"/>
    </font>
    <font>
      <b/>
      <sz val="12"/>
      <name val="Times New Roman CE"/>
      <family val="1"/>
    </font>
    <font>
      <sz val="14"/>
      <name val="Arial Cyr"/>
      <family val="2"/>
    </font>
    <font>
      <sz val="9"/>
      <name val="Arial Cyr"/>
      <family val="2"/>
    </font>
    <font>
      <sz val="12"/>
      <name val="UkrainianPragmatica"/>
      <family val="0"/>
    </font>
    <font>
      <u val="single"/>
      <sz val="6"/>
      <color indexed="12"/>
      <name val="Arial Cyr"/>
      <family val="0"/>
    </font>
    <font>
      <u val="single"/>
      <sz val="6"/>
      <color indexed="36"/>
      <name val="Arial Cyr"/>
      <family val="0"/>
    </font>
    <font>
      <i/>
      <sz val="11"/>
      <name val="Times New Roman"/>
      <family val="1"/>
    </font>
    <font>
      <b/>
      <sz val="9"/>
      <name val="Arial Cyr"/>
      <family val="2"/>
    </font>
    <font>
      <b/>
      <sz val="16"/>
      <name val="Times New Roman CE"/>
      <family val="1"/>
    </font>
    <font>
      <b/>
      <sz val="10"/>
      <name val="Times New Roman"/>
      <family val="1"/>
    </font>
    <font>
      <sz val="10"/>
      <name val="Times New Roman"/>
      <family val="1"/>
    </font>
    <font>
      <sz val="10"/>
      <name val="Tahoma"/>
      <family val="0"/>
    </font>
    <font>
      <b/>
      <sz val="10"/>
      <name val="Tahoma"/>
      <family val="0"/>
    </font>
    <font>
      <b/>
      <sz val="8"/>
      <name val="Arial Cyr"/>
      <family val="2"/>
    </font>
  </fonts>
  <fills count="3">
    <fill>
      <patternFill/>
    </fill>
    <fill>
      <patternFill patternType="gray125"/>
    </fill>
    <fill>
      <patternFill patternType="solid">
        <fgColor indexed="9"/>
        <bgColor indexed="64"/>
      </patternFill>
    </fill>
  </fills>
  <borders count="35">
    <border>
      <left/>
      <right/>
      <top/>
      <bottom/>
      <diagonal/>
    </border>
    <border>
      <left style="thin"/>
      <right style="medium"/>
      <top style="thin"/>
      <bottom style="thin"/>
    </border>
    <border>
      <left style="thin"/>
      <right style="medium"/>
      <top>
        <color indexed="63"/>
      </top>
      <bottom style="thin"/>
    </border>
    <border>
      <left style="thin"/>
      <right style="thin"/>
      <top style="thin"/>
      <bottom style="medium"/>
    </border>
    <border>
      <left style="thin"/>
      <right style="medium"/>
      <top style="medium"/>
      <bottom style="medium"/>
    </border>
    <border>
      <left style="medium"/>
      <right style="thin"/>
      <top style="medium"/>
      <bottom style="medium"/>
    </border>
    <border>
      <left style="thin"/>
      <right style="thin"/>
      <top style="medium"/>
      <bottom style="medium"/>
    </border>
    <border>
      <left style="medium"/>
      <right>
        <color indexed="63"/>
      </right>
      <top style="medium"/>
      <bottom style="medium"/>
    </border>
    <border>
      <left style="thin"/>
      <right style="medium"/>
      <top>
        <color indexed="63"/>
      </top>
      <bottom>
        <color indexed="63"/>
      </bottom>
    </border>
    <border>
      <left>
        <color indexed="63"/>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color indexed="63"/>
      </top>
      <bottom style="thin"/>
    </border>
    <border>
      <left style="thin"/>
      <right style="thin"/>
      <top style="thin"/>
      <bottom style="thin"/>
    </border>
    <border>
      <left>
        <color indexed="63"/>
      </left>
      <right style="thin"/>
      <top>
        <color indexed="63"/>
      </top>
      <bottom style="thin"/>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thin"/>
      <right style="thin"/>
      <top>
        <color indexed="63"/>
      </top>
      <bottom>
        <color indexed="63"/>
      </bottom>
    </border>
    <border>
      <left>
        <color indexed="63"/>
      </left>
      <right style="thin"/>
      <top style="medium"/>
      <bottom style="medium"/>
    </border>
    <border>
      <left style="medium"/>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style="medium"/>
      <right>
        <color indexed="63"/>
      </right>
      <top style="thin"/>
      <bottom>
        <color indexed="63"/>
      </bottom>
    </border>
    <border>
      <left style="thin"/>
      <right>
        <color indexed="63"/>
      </right>
      <top style="thin"/>
      <bottom style="thin"/>
    </border>
    <border>
      <left style="medium"/>
      <right style="thin"/>
      <top>
        <color indexed="63"/>
      </top>
      <bottom style="thin"/>
    </border>
    <border>
      <left style="medium"/>
      <right>
        <color indexed="63"/>
      </right>
      <top style="medium"/>
      <bottom style="thin"/>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style="thin"/>
    </border>
    <border>
      <left>
        <color indexed="63"/>
      </left>
      <right style="thin"/>
      <top style="medium"/>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5" fillId="0" borderId="0" applyNumberFormat="0" applyFill="0" applyBorder="0" applyAlignment="0" applyProtection="0"/>
    <xf numFmtId="9" fontId="0" fillId="0" borderId="0" applyFont="0" applyFill="0" applyBorder="0" applyAlignment="0" applyProtection="0"/>
    <xf numFmtId="189" fontId="13"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23">
    <xf numFmtId="0" fontId="0" fillId="0" borderId="0" xfId="0" applyAlignment="1">
      <alignment/>
    </xf>
    <xf numFmtId="0" fontId="0" fillId="0" borderId="0" xfId="0" applyAlignment="1">
      <alignment horizontal="center"/>
    </xf>
    <xf numFmtId="0" fontId="4" fillId="0" borderId="1" xfId="18" applyFont="1" applyBorder="1" applyAlignment="1" applyProtection="1">
      <alignment horizontal="center" vertical="center" wrapText="1"/>
      <protection/>
    </xf>
    <xf numFmtId="0" fontId="4" fillId="0" borderId="1" xfId="18" applyFont="1" applyBorder="1" applyAlignment="1" applyProtection="1">
      <alignment vertical="center" wrapText="1"/>
      <protection/>
    </xf>
    <xf numFmtId="0" fontId="5" fillId="0" borderId="1" xfId="18" applyFont="1" applyBorder="1" applyAlignment="1" applyProtection="1">
      <alignment vertical="center" wrapText="1"/>
      <protection/>
    </xf>
    <xf numFmtId="0" fontId="3" fillId="0" borderId="1" xfId="18" applyFont="1" applyBorder="1" applyAlignment="1" applyProtection="1">
      <alignment horizontal="center" vertical="center" wrapText="1"/>
      <protection/>
    </xf>
    <xf numFmtId="0" fontId="2" fillId="0" borderId="1" xfId="18" applyFont="1" applyBorder="1" applyAlignment="1" applyProtection="1">
      <alignment vertical="center" wrapText="1"/>
      <protection/>
    </xf>
    <xf numFmtId="0" fontId="3" fillId="0" borderId="2" xfId="18" applyFont="1" applyBorder="1" applyAlignment="1" applyProtection="1">
      <alignment horizontal="center" vertical="center" wrapText="1"/>
      <protection/>
    </xf>
    <xf numFmtId="0" fontId="0" fillId="0" borderId="3" xfId="0" applyBorder="1" applyAlignment="1">
      <alignment horizontal="center" vertical="center" wrapText="1"/>
    </xf>
    <xf numFmtId="0" fontId="0" fillId="0" borderId="0" xfId="0" applyFont="1" applyAlignment="1">
      <alignment/>
    </xf>
    <xf numFmtId="0" fontId="6" fillId="0" borderId="1" xfId="0" applyFont="1" applyBorder="1" applyAlignment="1">
      <alignment/>
    </xf>
    <xf numFmtId="172" fontId="0" fillId="0" borderId="0" xfId="0" applyNumberFormat="1" applyAlignment="1">
      <alignment/>
    </xf>
    <xf numFmtId="0" fontId="11" fillId="0" borderId="0" xfId="0" applyFont="1" applyAlignment="1">
      <alignment horizontal="left"/>
    </xf>
    <xf numFmtId="0" fontId="11" fillId="0" borderId="0" xfId="0" applyFont="1" applyAlignment="1">
      <alignment/>
    </xf>
    <xf numFmtId="0" fontId="0" fillId="0" borderId="0" xfId="0" applyFont="1" applyAlignment="1">
      <alignment/>
    </xf>
    <xf numFmtId="0" fontId="4" fillId="0" borderId="4" xfId="0" applyFont="1" applyBorder="1" applyAlignment="1">
      <alignment/>
    </xf>
    <xf numFmtId="3" fontId="0" fillId="0" borderId="0" xfId="0" applyNumberFormat="1" applyAlignment="1">
      <alignment/>
    </xf>
    <xf numFmtId="0" fontId="10" fillId="0" borderId="4" xfId="0" applyFont="1" applyBorder="1" applyAlignment="1">
      <alignment horizontal="left"/>
    </xf>
    <xf numFmtId="0" fontId="7" fillId="0" borderId="5" xfId="0" applyFont="1" applyBorder="1" applyAlignment="1">
      <alignment horizontal="center"/>
    </xf>
    <xf numFmtId="0" fontId="7" fillId="0" borderId="6" xfId="0" applyFont="1" applyBorder="1" applyAlignment="1">
      <alignment horizontal="center"/>
    </xf>
    <xf numFmtId="0" fontId="7" fillId="0" borderId="4" xfId="0" applyFont="1" applyBorder="1" applyAlignment="1">
      <alignment horizontal="center"/>
    </xf>
    <xf numFmtId="0" fontId="7" fillId="0" borderId="7" xfId="0" applyFont="1" applyBorder="1" applyAlignment="1">
      <alignment horizontal="center"/>
    </xf>
    <xf numFmtId="0" fontId="4" fillId="0" borderId="1" xfId="18" applyFont="1" applyBorder="1" applyAlignment="1" applyProtection="1">
      <alignment horizontal="left" vertical="center" wrapText="1"/>
      <protection/>
    </xf>
    <xf numFmtId="0" fontId="4" fillId="0" borderId="1" xfId="18" applyFont="1" applyBorder="1" applyAlignment="1" applyProtection="1">
      <alignment vertical="center" wrapText="1"/>
      <protection/>
    </xf>
    <xf numFmtId="0" fontId="16" fillId="0" borderId="1" xfId="0" applyFont="1" applyBorder="1" applyAlignment="1">
      <alignment wrapText="1"/>
    </xf>
    <xf numFmtId="0" fontId="16" fillId="0" borderId="8" xfId="0" applyFont="1" applyBorder="1" applyAlignment="1">
      <alignment wrapText="1"/>
    </xf>
    <xf numFmtId="0" fontId="16" fillId="0" borderId="9" xfId="0" applyFont="1" applyBorder="1" applyAlignment="1">
      <alignment wrapText="1"/>
    </xf>
    <xf numFmtId="3" fontId="12" fillId="0" borderId="1" xfId="0" applyNumberFormat="1" applyFont="1" applyBorder="1" applyAlignment="1">
      <alignment vertical="center"/>
    </xf>
    <xf numFmtId="3" fontId="12" fillId="0" borderId="10" xfId="0" applyNumberFormat="1" applyFont="1" applyBorder="1" applyAlignment="1">
      <alignment vertical="center"/>
    </xf>
    <xf numFmtId="3" fontId="12" fillId="0" borderId="11" xfId="0" applyNumberFormat="1" applyFont="1" applyBorder="1" applyAlignment="1">
      <alignment vertical="center"/>
    </xf>
    <xf numFmtId="3" fontId="17" fillId="0" borderId="11" xfId="0" applyNumberFormat="1" applyFont="1" applyBorder="1" applyAlignment="1">
      <alignment horizontal="center" vertical="center"/>
    </xf>
    <xf numFmtId="3" fontId="12" fillId="0" borderId="12" xfId="0" applyNumberFormat="1" applyFont="1" applyBorder="1" applyAlignment="1">
      <alignment vertical="center"/>
    </xf>
    <xf numFmtId="3" fontId="12" fillId="0" borderId="13" xfId="0" applyNumberFormat="1" applyFont="1" applyBorder="1" applyAlignment="1">
      <alignment vertical="center"/>
    </xf>
    <xf numFmtId="3" fontId="17" fillId="0" borderId="14" xfId="0" applyNumberFormat="1" applyFont="1" applyBorder="1" applyAlignment="1">
      <alignment horizontal="center" vertical="center"/>
    </xf>
    <xf numFmtId="3" fontId="12" fillId="0" borderId="15" xfId="0" applyNumberFormat="1" applyFont="1" applyBorder="1" applyAlignment="1">
      <alignment vertical="center"/>
    </xf>
    <xf numFmtId="3" fontId="12" fillId="0" borderId="14" xfId="0" applyNumberFormat="1" applyFont="1" applyBorder="1" applyAlignment="1">
      <alignment vertical="center"/>
    </xf>
    <xf numFmtId="3" fontId="12" fillId="0" borderId="16" xfId="0" applyNumberFormat="1" applyFont="1" applyBorder="1" applyAlignment="1">
      <alignment vertical="center"/>
    </xf>
    <xf numFmtId="3" fontId="12" fillId="0" borderId="17" xfId="0" applyNumberFormat="1" applyFont="1" applyBorder="1" applyAlignment="1">
      <alignment vertical="center"/>
    </xf>
    <xf numFmtId="3" fontId="17" fillId="0" borderId="17" xfId="0" applyNumberFormat="1" applyFont="1" applyBorder="1" applyAlignment="1">
      <alignment horizontal="center" vertical="center" wrapText="1"/>
    </xf>
    <xf numFmtId="3" fontId="12" fillId="0" borderId="15" xfId="0" applyNumberFormat="1" applyFont="1" applyFill="1" applyBorder="1" applyAlignment="1">
      <alignment vertical="center"/>
    </xf>
    <xf numFmtId="3" fontId="12" fillId="2" borderId="15" xfId="0" applyNumberFormat="1" applyFont="1" applyFill="1" applyBorder="1" applyAlignment="1">
      <alignment vertical="center"/>
    </xf>
    <xf numFmtId="3" fontId="12" fillId="0" borderId="14" xfId="0" applyNumberFormat="1" applyFont="1" applyBorder="1" applyAlignment="1">
      <alignment horizontal="right" vertical="center"/>
    </xf>
    <xf numFmtId="3" fontId="12" fillId="0" borderId="18" xfId="0" applyNumberFormat="1" applyFont="1" applyBorder="1" applyAlignment="1">
      <alignment vertical="center"/>
    </xf>
    <xf numFmtId="3" fontId="12" fillId="0" borderId="19" xfId="0" applyNumberFormat="1" applyFont="1" applyBorder="1" applyAlignment="1">
      <alignment vertical="center"/>
    </xf>
    <xf numFmtId="3" fontId="17" fillId="0" borderId="13" xfId="0" applyNumberFormat="1" applyFont="1" applyBorder="1" applyAlignment="1">
      <alignment horizontal="center" vertical="center"/>
    </xf>
    <xf numFmtId="3" fontId="17" fillId="0" borderId="15" xfId="0" applyNumberFormat="1" applyFont="1" applyBorder="1" applyAlignment="1">
      <alignment horizontal="center" vertical="center"/>
    </xf>
    <xf numFmtId="3" fontId="12" fillId="0" borderId="17" xfId="0" applyNumberFormat="1" applyFont="1" applyFill="1" applyBorder="1" applyAlignment="1">
      <alignment vertical="center"/>
    </xf>
    <xf numFmtId="3" fontId="12" fillId="0" borderId="20" xfId="0" applyNumberFormat="1" applyFont="1" applyBorder="1" applyAlignment="1">
      <alignment vertical="center"/>
    </xf>
    <xf numFmtId="3" fontId="12" fillId="0" borderId="8" xfId="0" applyNumberFormat="1" applyFont="1" applyBorder="1" applyAlignment="1">
      <alignment vertical="center"/>
    </xf>
    <xf numFmtId="3" fontId="17" fillId="0" borderId="5" xfId="0" applyNumberFormat="1" applyFont="1" applyBorder="1" applyAlignment="1">
      <alignment vertical="center"/>
    </xf>
    <xf numFmtId="3" fontId="17" fillId="0" borderId="21" xfId="0" applyNumberFormat="1" applyFont="1" applyBorder="1" applyAlignment="1">
      <alignment vertical="center"/>
    </xf>
    <xf numFmtId="0" fontId="9" fillId="0" borderId="0" xfId="0" applyFont="1" applyAlignment="1">
      <alignment/>
    </xf>
    <xf numFmtId="0" fontId="18" fillId="0" borderId="7" xfId="0" applyFont="1" applyBorder="1" applyAlignment="1">
      <alignment horizontal="left"/>
    </xf>
    <xf numFmtId="3" fontId="17" fillId="0" borderId="5" xfId="0" applyNumberFormat="1" applyFont="1" applyBorder="1" applyAlignment="1">
      <alignment/>
    </xf>
    <xf numFmtId="3" fontId="17" fillId="0" borderId="6" xfId="0" applyNumberFormat="1" applyFont="1" applyBorder="1" applyAlignment="1">
      <alignment/>
    </xf>
    <xf numFmtId="0" fontId="18" fillId="0" borderId="0" xfId="0" applyFont="1" applyAlignment="1">
      <alignment horizontal="left"/>
    </xf>
    <xf numFmtId="0" fontId="19" fillId="0" borderId="22" xfId="18" applyFont="1" applyBorder="1" applyAlignment="1" applyProtection="1">
      <alignment horizontal="center" vertical="center"/>
      <protection/>
    </xf>
    <xf numFmtId="0" fontId="19" fillId="0" borderId="23" xfId="18" applyFont="1" applyBorder="1" applyAlignment="1" applyProtection="1">
      <alignment horizontal="center" vertical="center"/>
      <protection/>
    </xf>
    <xf numFmtId="0" fontId="20" fillId="0" borderId="23" xfId="18" applyFont="1" applyBorder="1" applyAlignment="1" applyProtection="1">
      <alignment horizontal="center" vertical="center"/>
      <protection/>
    </xf>
    <xf numFmtId="0" fontId="19" fillId="0" borderId="23" xfId="18" applyFont="1" applyBorder="1" applyAlignment="1" applyProtection="1">
      <alignment horizontal="center" vertical="center" wrapText="1"/>
      <protection/>
    </xf>
    <xf numFmtId="0" fontId="20" fillId="0" borderId="23" xfId="18" applyFont="1" applyBorder="1" applyAlignment="1" applyProtection="1">
      <alignment horizontal="center" vertical="center"/>
      <protection/>
    </xf>
    <xf numFmtId="0" fontId="20" fillId="0" borderId="23" xfId="18" applyFont="1" applyBorder="1" applyAlignment="1" applyProtection="1">
      <alignment horizontal="center" vertical="center" wrapText="1"/>
      <protection/>
    </xf>
    <xf numFmtId="0" fontId="0" fillId="0" borderId="23" xfId="0" applyFont="1" applyBorder="1" applyAlignment="1">
      <alignment horizontal="center" vertical="center"/>
    </xf>
    <xf numFmtId="0" fontId="0" fillId="0" borderId="13" xfId="0" applyFont="1" applyBorder="1" applyAlignment="1">
      <alignment horizontal="center" vertical="center"/>
    </xf>
    <xf numFmtId="0" fontId="19" fillId="0" borderId="7" xfId="0" applyFont="1" applyBorder="1" applyAlignment="1">
      <alignment/>
    </xf>
    <xf numFmtId="0" fontId="0" fillId="0" borderId="24" xfId="0" applyFont="1" applyBorder="1" applyAlignment="1">
      <alignment horizontal="center"/>
    </xf>
    <xf numFmtId="0" fontId="19" fillId="0" borderId="13" xfId="18" applyFont="1" applyBorder="1" applyAlignment="1" applyProtection="1">
      <alignment horizontal="center" vertical="center"/>
      <protection/>
    </xf>
    <xf numFmtId="0" fontId="0" fillId="0" borderId="25" xfId="0" applyFont="1" applyBorder="1" applyAlignment="1">
      <alignment horizontal="center" vertical="center"/>
    </xf>
    <xf numFmtId="3" fontId="12" fillId="0" borderId="15" xfId="0" applyNumberFormat="1" applyFont="1" applyBorder="1" applyAlignment="1">
      <alignment horizontal="center" vertical="center"/>
    </xf>
    <xf numFmtId="3" fontId="12" fillId="0" borderId="4" xfId="0" applyNumberFormat="1" applyFont="1" applyBorder="1" applyAlignment="1">
      <alignment vertical="center"/>
    </xf>
    <xf numFmtId="0" fontId="4" fillId="0" borderId="1" xfId="18" applyFont="1" applyBorder="1" applyAlignment="1" applyProtection="1">
      <alignment horizontal="left" vertical="center" wrapText="1"/>
      <protection/>
    </xf>
    <xf numFmtId="0" fontId="4" fillId="0" borderId="26" xfId="18" applyFont="1" applyBorder="1" applyAlignment="1" applyProtection="1">
      <alignment horizontal="center" vertical="center" wrapText="1"/>
      <protection/>
    </xf>
    <xf numFmtId="3" fontId="17" fillId="0" borderId="6" xfId="0" applyNumberFormat="1" applyFont="1" applyBorder="1" applyAlignment="1">
      <alignment vertical="center"/>
    </xf>
    <xf numFmtId="0" fontId="9" fillId="0" borderId="0" xfId="0" applyFont="1" applyAlignment="1">
      <alignment/>
    </xf>
    <xf numFmtId="3" fontId="12" fillId="0" borderId="15" xfId="0" applyNumberFormat="1" applyFont="1" applyBorder="1" applyAlignment="1">
      <alignment horizontal="right" vertical="center"/>
    </xf>
    <xf numFmtId="3" fontId="17" fillId="0" borderId="15" xfId="0" applyNumberFormat="1" applyFont="1" applyBorder="1" applyAlignment="1">
      <alignment vertical="center"/>
    </xf>
    <xf numFmtId="0" fontId="9" fillId="0" borderId="23" xfId="0" applyFont="1" applyBorder="1" applyAlignment="1">
      <alignment/>
    </xf>
    <xf numFmtId="3" fontId="17" fillId="0" borderId="13" xfId="0" applyNumberFormat="1" applyFont="1" applyBorder="1" applyAlignment="1">
      <alignment vertical="center"/>
    </xf>
    <xf numFmtId="3" fontId="17" fillId="0" borderId="1" xfId="0" applyNumberFormat="1" applyFont="1" applyBorder="1" applyAlignment="1">
      <alignment vertical="center"/>
    </xf>
    <xf numFmtId="0" fontId="16" fillId="0" borderId="8" xfId="0" applyFont="1" applyBorder="1" applyAlignment="1">
      <alignment vertical="center" wrapText="1"/>
    </xf>
    <xf numFmtId="3" fontId="12" fillId="0" borderId="18" xfId="0" applyNumberFormat="1" applyFont="1" applyBorder="1" applyAlignment="1">
      <alignment horizontal="right" vertical="center"/>
    </xf>
    <xf numFmtId="3" fontId="12" fillId="0" borderId="27" xfId="0" applyNumberFormat="1" applyFont="1" applyBorder="1" applyAlignment="1">
      <alignment vertical="center"/>
    </xf>
    <xf numFmtId="3" fontId="17" fillId="0" borderId="16" xfId="0" applyNumberFormat="1" applyFont="1" applyBorder="1" applyAlignment="1">
      <alignment horizontal="center" vertical="center"/>
    </xf>
    <xf numFmtId="3" fontId="17" fillId="0" borderId="14" xfId="0" applyNumberFormat="1" applyFont="1" applyFill="1" applyBorder="1" applyAlignment="1">
      <alignment horizontal="center" vertical="center"/>
    </xf>
    <xf numFmtId="3" fontId="12" fillId="0" borderId="14" xfId="0" applyNumberFormat="1" applyFont="1" applyBorder="1" applyAlignment="1">
      <alignment horizontal="center" vertical="center"/>
    </xf>
    <xf numFmtId="0" fontId="0" fillId="0" borderId="27" xfId="0" applyFont="1" applyBorder="1" applyAlignment="1">
      <alignment horizontal="center" vertical="center"/>
    </xf>
    <xf numFmtId="3" fontId="17" fillId="0" borderId="14" xfId="0" applyNumberFormat="1" applyFont="1" applyBorder="1" applyAlignment="1">
      <alignment horizontal="right" vertical="center"/>
    </xf>
    <xf numFmtId="4" fontId="17" fillId="0" borderId="6" xfId="0" applyNumberFormat="1" applyFont="1" applyBorder="1" applyAlignment="1">
      <alignment vertical="center"/>
    </xf>
    <xf numFmtId="4" fontId="17" fillId="0" borderId="4" xfId="0" applyNumberFormat="1" applyFont="1" applyBorder="1" applyAlignment="1">
      <alignment vertical="center"/>
    </xf>
    <xf numFmtId="4" fontId="12" fillId="0" borderId="14" xfId="0" applyNumberFormat="1" applyFont="1" applyBorder="1" applyAlignment="1">
      <alignment horizontal="right" vertical="center"/>
    </xf>
    <xf numFmtId="3" fontId="17" fillId="0" borderId="15" xfId="0" applyNumberFormat="1" applyFont="1" applyBorder="1" applyAlignment="1">
      <alignment horizontal="right" vertical="center"/>
    </xf>
    <xf numFmtId="4" fontId="12" fillId="0" borderId="1" xfId="0" applyNumberFormat="1" applyFont="1" applyBorder="1" applyAlignment="1">
      <alignment horizontal="right" vertical="center"/>
    </xf>
    <xf numFmtId="4" fontId="12" fillId="0" borderId="15" xfId="0" applyNumberFormat="1" applyFont="1" applyBorder="1" applyAlignment="1">
      <alignment vertical="center"/>
    </xf>
    <xf numFmtId="4" fontId="12" fillId="0" borderId="1" xfId="0" applyNumberFormat="1" applyFont="1" applyBorder="1" applyAlignment="1">
      <alignment vertical="center"/>
    </xf>
    <xf numFmtId="4" fontId="17" fillId="0" borderId="15" xfId="0" applyNumberFormat="1" applyFont="1" applyBorder="1" applyAlignment="1">
      <alignment vertical="center"/>
    </xf>
    <xf numFmtId="4" fontId="17" fillId="0" borderId="1" xfId="0" applyNumberFormat="1" applyFont="1" applyBorder="1" applyAlignment="1">
      <alignment vertical="center"/>
    </xf>
    <xf numFmtId="3" fontId="17" fillId="0" borderId="17" xfId="0" applyNumberFormat="1" applyFont="1" applyBorder="1" applyAlignment="1">
      <alignment horizontal="center" vertical="center"/>
    </xf>
    <xf numFmtId="4" fontId="12" fillId="0" borderId="14" xfId="0" applyNumberFormat="1" applyFont="1" applyBorder="1" applyAlignment="1">
      <alignment horizontal="center" vertical="center"/>
    </xf>
    <xf numFmtId="4" fontId="17" fillId="0" borderId="6" xfId="0" applyNumberFormat="1" applyFont="1" applyBorder="1" applyAlignment="1">
      <alignment/>
    </xf>
    <xf numFmtId="0" fontId="19" fillId="0" borderId="28" xfId="18" applyFont="1" applyBorder="1" applyAlignment="1" applyProtection="1">
      <alignment horizontal="center" vertical="center"/>
      <protection/>
    </xf>
    <xf numFmtId="0" fontId="3" fillId="0" borderId="12" xfId="18" applyFont="1" applyBorder="1" applyAlignment="1" applyProtection="1">
      <alignment horizontal="center" vertical="center" wrapText="1"/>
      <protection/>
    </xf>
    <xf numFmtId="4" fontId="12" fillId="0" borderId="13" xfId="0" applyNumberFormat="1" applyFont="1" applyBorder="1" applyAlignment="1">
      <alignment vertical="center"/>
    </xf>
    <xf numFmtId="4" fontId="17" fillId="0" borderId="5" xfId="0" applyNumberFormat="1" applyFont="1" applyBorder="1" applyAlignment="1">
      <alignment vertical="center"/>
    </xf>
    <xf numFmtId="4" fontId="17" fillId="0" borderId="5" xfId="0" applyNumberFormat="1" applyFont="1" applyBorder="1" applyAlignment="1">
      <alignment/>
    </xf>
    <xf numFmtId="3" fontId="17" fillId="0" borderId="15" xfId="0" applyNumberFormat="1" applyFont="1" applyBorder="1" applyAlignment="1">
      <alignment horizontal="center" vertical="center"/>
    </xf>
    <xf numFmtId="3" fontId="17" fillId="0" borderId="14" xfId="0" applyNumberFormat="1" applyFont="1" applyBorder="1" applyAlignment="1">
      <alignment horizontal="center" vertical="center"/>
    </xf>
    <xf numFmtId="3" fontId="12" fillId="0" borderId="14" xfId="0" applyNumberFormat="1" applyFont="1" applyBorder="1" applyAlignment="1">
      <alignment horizontal="right" vertical="center"/>
    </xf>
    <xf numFmtId="0" fontId="19" fillId="0" borderId="25" xfId="18" applyFont="1" applyBorder="1" applyAlignment="1" applyProtection="1">
      <alignment horizontal="center" vertical="center"/>
      <protection/>
    </xf>
    <xf numFmtId="0" fontId="4" fillId="0" borderId="19" xfId="18" applyFont="1" applyBorder="1" applyAlignment="1" applyProtection="1">
      <alignment vertical="center" wrapText="1"/>
      <protection/>
    </xf>
    <xf numFmtId="3" fontId="17" fillId="0" borderId="20" xfId="0" applyNumberFormat="1" applyFont="1" applyBorder="1" applyAlignment="1">
      <alignment horizontal="center" vertical="center"/>
    </xf>
    <xf numFmtId="4" fontId="17" fillId="0" borderId="21" xfId="0" applyNumberFormat="1" applyFont="1" applyBorder="1" applyAlignment="1">
      <alignment vertical="center"/>
    </xf>
    <xf numFmtId="4" fontId="17" fillId="0" borderId="13" xfId="0" applyNumberFormat="1" applyFont="1" applyBorder="1" applyAlignment="1">
      <alignment vertical="center"/>
    </xf>
    <xf numFmtId="4" fontId="17" fillId="0" borderId="14" xfId="0" applyNumberFormat="1" applyFont="1" applyBorder="1" applyAlignment="1">
      <alignment horizontal="right" vertical="center"/>
    </xf>
    <xf numFmtId="0" fontId="8" fillId="0" borderId="0" xfId="0" applyFont="1" applyAlignment="1">
      <alignment horizont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14" fontId="0" fillId="0" borderId="0" xfId="0" applyNumberFormat="1" applyFont="1" applyAlignment="1">
      <alignment/>
    </xf>
  </cellXfs>
  <cellStyles count="10">
    <cellStyle name="Normal" xfId="0"/>
    <cellStyle name="Hyperlink" xfId="15"/>
    <cellStyle name="Currency" xfId="16"/>
    <cellStyle name="Currency [0]" xfId="17"/>
    <cellStyle name="Обычный_ZV1PIV98" xfId="18"/>
    <cellStyle name="Followed Hyperlink" xfId="19"/>
    <cellStyle name="Percent" xfId="20"/>
    <cellStyle name="Тысячи_бюджет 1998 по клас." xfId="21"/>
    <cellStyle name="Comma" xfId="22"/>
    <cellStyle name="Comma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I116"/>
  <sheetViews>
    <sheetView showGridLines="0" tabSelected="1" zoomScaleSheetLayoutView="100" workbookViewId="0" topLeftCell="B1">
      <selection activeCell="F4" sqref="F4"/>
    </sheetView>
  </sheetViews>
  <sheetFormatPr defaultColWidth="9.00390625" defaultRowHeight="12.75"/>
  <cols>
    <col min="1" max="1" width="2.875" style="0" hidden="1" customWidth="1"/>
    <col min="2" max="2" width="10.00390625" style="0" customWidth="1"/>
    <col min="3" max="3" width="55.125" style="9" customWidth="1"/>
    <col min="4" max="5" width="13.00390625" style="0" customWidth="1"/>
    <col min="6" max="6" width="13.625" style="0" customWidth="1"/>
    <col min="7" max="7" width="14.625" style="0" customWidth="1"/>
    <col min="8" max="8" width="2.00390625" style="0" customWidth="1"/>
  </cols>
  <sheetData>
    <row r="1" ht="9" customHeight="1"/>
    <row r="2" spans="5:6" ht="18">
      <c r="E2" s="12" t="s">
        <v>1</v>
      </c>
      <c r="F2" s="14"/>
    </row>
    <row r="3" spans="5:6" ht="19.5" customHeight="1">
      <c r="E3" s="12" t="s">
        <v>0</v>
      </c>
      <c r="F3" s="14"/>
    </row>
    <row r="4" spans="5:6" ht="22.5" customHeight="1">
      <c r="E4" s="12" t="s">
        <v>69</v>
      </c>
      <c r="F4" s="14" t="s">
        <v>121</v>
      </c>
    </row>
    <row r="5" spans="4:6" ht="6.75" customHeight="1">
      <c r="D5" s="1"/>
      <c r="E5" s="1"/>
      <c r="F5" s="1"/>
    </row>
    <row r="6" spans="3:4" ht="21" customHeight="1">
      <c r="C6" s="113" t="s">
        <v>110</v>
      </c>
      <c r="D6" s="113"/>
    </row>
    <row r="7" ht="6" customHeight="1">
      <c r="F7" s="1"/>
    </row>
    <row r="8" ht="11.25" customHeight="1">
      <c r="G8" s="1" t="s">
        <v>57</v>
      </c>
    </row>
    <row r="9" ht="5.25" customHeight="1" thickBot="1"/>
    <row r="10" spans="2:7" ht="18" customHeight="1">
      <c r="B10" s="116" t="s">
        <v>81</v>
      </c>
      <c r="C10" s="118" t="s">
        <v>38</v>
      </c>
      <c r="D10" s="116" t="s">
        <v>39</v>
      </c>
      <c r="E10" s="120" t="s">
        <v>40</v>
      </c>
      <c r="F10" s="121"/>
      <c r="G10" s="114" t="s">
        <v>41</v>
      </c>
    </row>
    <row r="11" spans="2:7" ht="39.75" customHeight="1" thickBot="1">
      <c r="B11" s="117"/>
      <c r="C11" s="119"/>
      <c r="D11" s="117"/>
      <c r="E11" s="8" t="s">
        <v>80</v>
      </c>
      <c r="F11" s="8" t="s">
        <v>42</v>
      </c>
      <c r="G11" s="115"/>
    </row>
    <row r="12" spans="2:7" ht="14.25" customHeight="1" thickBot="1">
      <c r="B12" s="21">
        <v>1</v>
      </c>
      <c r="C12" s="20">
        <v>2</v>
      </c>
      <c r="D12" s="18">
        <v>3</v>
      </c>
      <c r="E12" s="19">
        <v>4</v>
      </c>
      <c r="F12" s="19">
        <v>5</v>
      </c>
      <c r="G12" s="20">
        <v>6</v>
      </c>
    </row>
    <row r="13" spans="2:7" ht="15" customHeight="1">
      <c r="B13" s="99">
        <v>10000000</v>
      </c>
      <c r="C13" s="100" t="s">
        <v>2</v>
      </c>
      <c r="D13" s="28">
        <f>D14+D20+D24+D31</f>
        <v>739706200</v>
      </c>
      <c r="E13" s="29">
        <f>E18+E24</f>
        <v>17500000</v>
      </c>
      <c r="F13" s="30" t="s">
        <v>43</v>
      </c>
      <c r="G13" s="31">
        <f>SUM(D13:E13)</f>
        <v>757206200</v>
      </c>
    </row>
    <row r="14" spans="2:7" ht="30" customHeight="1">
      <c r="B14" s="57">
        <v>11000000</v>
      </c>
      <c r="C14" s="2" t="s">
        <v>3</v>
      </c>
      <c r="D14" s="32">
        <f>D15+D16</f>
        <v>621239200</v>
      </c>
      <c r="E14" s="33" t="s">
        <v>43</v>
      </c>
      <c r="F14" s="33" t="s">
        <v>43</v>
      </c>
      <c r="G14" s="27">
        <f aca="true" t="shared" si="0" ref="G14:G84">SUM(D14:E14)</f>
        <v>621239200</v>
      </c>
    </row>
    <row r="15" spans="2:7" ht="13.5" customHeight="1">
      <c r="B15" s="57">
        <v>11010000</v>
      </c>
      <c r="C15" s="3" t="s">
        <v>56</v>
      </c>
      <c r="D15" s="32">
        <v>609689000</v>
      </c>
      <c r="E15" s="33" t="s">
        <v>43</v>
      </c>
      <c r="F15" s="33" t="s">
        <v>43</v>
      </c>
      <c r="G15" s="27">
        <f t="shared" si="0"/>
        <v>609689000</v>
      </c>
    </row>
    <row r="16" spans="2:7" ht="15.75" customHeight="1">
      <c r="B16" s="57">
        <v>11020000</v>
      </c>
      <c r="C16" s="3" t="s">
        <v>4</v>
      </c>
      <c r="D16" s="32">
        <f>D17</f>
        <v>11550200</v>
      </c>
      <c r="E16" s="33" t="s">
        <v>43</v>
      </c>
      <c r="F16" s="33" t="s">
        <v>43</v>
      </c>
      <c r="G16" s="27">
        <f t="shared" si="0"/>
        <v>11550200</v>
      </c>
    </row>
    <row r="17" spans="2:7" ht="30.75" customHeight="1">
      <c r="B17" s="58">
        <v>11020200</v>
      </c>
      <c r="C17" s="4" t="s">
        <v>58</v>
      </c>
      <c r="D17" s="32">
        <v>11550200</v>
      </c>
      <c r="E17" s="33" t="s">
        <v>43</v>
      </c>
      <c r="F17" s="33" t="s">
        <v>43</v>
      </c>
      <c r="G17" s="27">
        <f t="shared" si="0"/>
        <v>11550200</v>
      </c>
    </row>
    <row r="18" spans="2:7" ht="13.5" customHeight="1">
      <c r="B18" s="57">
        <v>12000000</v>
      </c>
      <c r="C18" s="2" t="s">
        <v>5</v>
      </c>
      <c r="D18" s="33" t="s">
        <v>43</v>
      </c>
      <c r="E18" s="34">
        <f>E19</f>
        <v>17185000</v>
      </c>
      <c r="F18" s="33" t="s">
        <v>43</v>
      </c>
      <c r="G18" s="27">
        <f t="shared" si="0"/>
        <v>17185000</v>
      </c>
    </row>
    <row r="19" spans="2:7" ht="30.75" customHeight="1">
      <c r="B19" s="57">
        <v>12020000</v>
      </c>
      <c r="C19" s="3" t="s">
        <v>6</v>
      </c>
      <c r="D19" s="33" t="s">
        <v>43</v>
      </c>
      <c r="E19" s="34">
        <v>17185000</v>
      </c>
      <c r="F19" s="33" t="s">
        <v>43</v>
      </c>
      <c r="G19" s="27">
        <f t="shared" si="0"/>
        <v>17185000</v>
      </c>
    </row>
    <row r="20" spans="2:7" ht="29.25" customHeight="1">
      <c r="B20" s="57">
        <v>13000000</v>
      </c>
      <c r="C20" s="2" t="s">
        <v>72</v>
      </c>
      <c r="D20" s="32">
        <f>SUM(D21:D23)</f>
        <v>46775000</v>
      </c>
      <c r="E20" s="33" t="s">
        <v>43</v>
      </c>
      <c r="F20" s="33" t="s">
        <v>43</v>
      </c>
      <c r="G20" s="27">
        <f t="shared" si="0"/>
        <v>46775000</v>
      </c>
    </row>
    <row r="21" spans="2:7" ht="30.75" customHeight="1" hidden="1">
      <c r="B21" s="66">
        <v>13010000</v>
      </c>
      <c r="C21" s="23" t="s">
        <v>73</v>
      </c>
      <c r="D21" s="32"/>
      <c r="E21" s="33" t="s">
        <v>43</v>
      </c>
      <c r="F21" s="33" t="s">
        <v>43</v>
      </c>
      <c r="G21" s="27">
        <f t="shared" si="0"/>
        <v>0</v>
      </c>
    </row>
    <row r="22" spans="2:7" ht="18" customHeight="1">
      <c r="B22" s="57">
        <v>13030000</v>
      </c>
      <c r="C22" s="3" t="s">
        <v>74</v>
      </c>
      <c r="D22" s="32">
        <v>150000</v>
      </c>
      <c r="E22" s="33" t="s">
        <v>43</v>
      </c>
      <c r="F22" s="33" t="s">
        <v>43</v>
      </c>
      <c r="G22" s="27">
        <f t="shared" si="0"/>
        <v>150000</v>
      </c>
    </row>
    <row r="23" spans="2:7" ht="14.25" customHeight="1">
      <c r="B23" s="57">
        <v>13050000</v>
      </c>
      <c r="C23" s="3" t="s">
        <v>7</v>
      </c>
      <c r="D23" s="32">
        <v>46625000</v>
      </c>
      <c r="E23" s="33" t="s">
        <v>43</v>
      </c>
      <c r="F23" s="33" t="s">
        <v>43</v>
      </c>
      <c r="G23" s="27">
        <f t="shared" si="0"/>
        <v>46625000</v>
      </c>
    </row>
    <row r="24" spans="2:7" ht="17.25" customHeight="1">
      <c r="B24" s="57">
        <v>14000000</v>
      </c>
      <c r="C24" s="2" t="s">
        <v>8</v>
      </c>
      <c r="D24" s="32">
        <f>D25+D29</f>
        <v>22642000</v>
      </c>
      <c r="E24" s="34">
        <f>E29</f>
        <v>315000</v>
      </c>
      <c r="F24" s="33" t="s">
        <v>43</v>
      </c>
      <c r="G24" s="27">
        <f t="shared" si="0"/>
        <v>22957000</v>
      </c>
    </row>
    <row r="25" spans="2:7" ht="29.25" customHeight="1">
      <c r="B25" s="57">
        <v>14060000</v>
      </c>
      <c r="C25" s="2" t="s">
        <v>75</v>
      </c>
      <c r="D25" s="32">
        <f>SUM(D26:D28)</f>
        <v>642000</v>
      </c>
      <c r="E25" s="33" t="s">
        <v>43</v>
      </c>
      <c r="F25" s="33" t="s">
        <v>43</v>
      </c>
      <c r="G25" s="27">
        <f t="shared" si="0"/>
        <v>642000</v>
      </c>
    </row>
    <row r="26" spans="2:7" ht="18" customHeight="1" hidden="1">
      <c r="B26" s="58">
        <v>14060100</v>
      </c>
      <c r="C26" s="4" t="s">
        <v>9</v>
      </c>
      <c r="D26" s="32"/>
      <c r="E26" s="33" t="s">
        <v>43</v>
      </c>
      <c r="F26" s="33" t="s">
        <v>43</v>
      </c>
      <c r="G26" s="27">
        <f t="shared" si="0"/>
        <v>0</v>
      </c>
    </row>
    <row r="27" spans="2:7" ht="18.75" customHeight="1" hidden="1">
      <c r="B27" s="58">
        <v>14060200</v>
      </c>
      <c r="C27" s="4" t="s">
        <v>10</v>
      </c>
      <c r="D27" s="32"/>
      <c r="E27" s="33" t="s">
        <v>43</v>
      </c>
      <c r="F27" s="33" t="s">
        <v>43</v>
      </c>
      <c r="G27" s="27">
        <f t="shared" si="0"/>
        <v>0</v>
      </c>
    </row>
    <row r="28" spans="2:7" ht="30" customHeight="1">
      <c r="B28" s="58">
        <v>14060300</v>
      </c>
      <c r="C28" s="4" t="s">
        <v>11</v>
      </c>
      <c r="D28" s="32">
        <v>642000</v>
      </c>
      <c r="E28" s="33" t="s">
        <v>43</v>
      </c>
      <c r="F28" s="33" t="s">
        <v>43</v>
      </c>
      <c r="G28" s="27">
        <f t="shared" si="0"/>
        <v>642000</v>
      </c>
    </row>
    <row r="29" spans="2:7" ht="30" customHeight="1">
      <c r="B29" s="57">
        <v>14070000</v>
      </c>
      <c r="C29" s="3" t="s">
        <v>12</v>
      </c>
      <c r="D29" s="35">
        <v>22000000</v>
      </c>
      <c r="E29" s="34">
        <f>E30</f>
        <v>315000</v>
      </c>
      <c r="F29" s="33" t="s">
        <v>43</v>
      </c>
      <c r="G29" s="27">
        <f t="shared" si="0"/>
        <v>22315000</v>
      </c>
    </row>
    <row r="30" spans="2:7" ht="47.25" customHeight="1">
      <c r="B30" s="58">
        <v>14071500</v>
      </c>
      <c r="C30" s="4" t="s">
        <v>13</v>
      </c>
      <c r="D30" s="33" t="s">
        <v>43</v>
      </c>
      <c r="E30" s="34">
        <v>315000</v>
      </c>
      <c r="F30" s="33" t="s">
        <v>43</v>
      </c>
      <c r="G30" s="27">
        <f t="shared" si="0"/>
        <v>315000</v>
      </c>
    </row>
    <row r="31" spans="2:7" ht="15.75" customHeight="1">
      <c r="B31" s="57">
        <v>16000000</v>
      </c>
      <c r="C31" s="2" t="s">
        <v>54</v>
      </c>
      <c r="D31" s="32">
        <f>SUM(D32:D34)</f>
        <v>49050000</v>
      </c>
      <c r="E31" s="33" t="s">
        <v>43</v>
      </c>
      <c r="F31" s="33" t="s">
        <v>43</v>
      </c>
      <c r="G31" s="27">
        <f t="shared" si="0"/>
        <v>49050000</v>
      </c>
    </row>
    <row r="32" spans="2:7" ht="16.5" customHeight="1">
      <c r="B32" s="57">
        <v>16010000</v>
      </c>
      <c r="C32" s="3" t="s">
        <v>14</v>
      </c>
      <c r="D32" s="32">
        <v>15850000</v>
      </c>
      <c r="E32" s="33" t="s">
        <v>43</v>
      </c>
      <c r="F32" s="33" t="s">
        <v>43</v>
      </c>
      <c r="G32" s="27">
        <f t="shared" si="0"/>
        <v>15850000</v>
      </c>
    </row>
    <row r="33" spans="2:7" ht="16.5" customHeight="1">
      <c r="B33" s="57">
        <v>16040000</v>
      </c>
      <c r="C33" s="3" t="s">
        <v>15</v>
      </c>
      <c r="D33" s="32"/>
      <c r="E33" s="33" t="s">
        <v>43</v>
      </c>
      <c r="F33" s="33" t="s">
        <v>43</v>
      </c>
      <c r="G33" s="27">
        <f t="shared" si="0"/>
        <v>0</v>
      </c>
    </row>
    <row r="34" spans="2:7" ht="18.75" customHeight="1">
      <c r="B34" s="107">
        <v>16050000</v>
      </c>
      <c r="C34" s="108" t="s">
        <v>16</v>
      </c>
      <c r="D34" s="42">
        <v>33200000</v>
      </c>
      <c r="E34" s="109" t="s">
        <v>43</v>
      </c>
      <c r="F34" s="109" t="s">
        <v>43</v>
      </c>
      <c r="G34" s="43">
        <f t="shared" si="0"/>
        <v>33200000</v>
      </c>
    </row>
    <row r="35" spans="2:7" ht="21" customHeight="1">
      <c r="B35" s="57">
        <v>20000000</v>
      </c>
      <c r="C35" s="5" t="s">
        <v>17</v>
      </c>
      <c r="D35" s="32">
        <f>D36+D42+D47+D50</f>
        <v>22137600</v>
      </c>
      <c r="E35" s="34">
        <f>E50+E57+E36</f>
        <v>5117799</v>
      </c>
      <c r="F35" s="34">
        <f>F55</f>
        <v>20000</v>
      </c>
      <c r="G35" s="27">
        <f t="shared" si="0"/>
        <v>27255399</v>
      </c>
    </row>
    <row r="36" spans="2:7" ht="19.5" customHeight="1">
      <c r="B36" s="57">
        <v>21000000</v>
      </c>
      <c r="C36" s="2" t="s">
        <v>18</v>
      </c>
      <c r="D36" s="32">
        <f>D37+D40</f>
        <v>3204700</v>
      </c>
      <c r="E36" s="106">
        <f>E41</f>
        <v>100000</v>
      </c>
      <c r="F36" s="33" t="s">
        <v>43</v>
      </c>
      <c r="G36" s="27">
        <f t="shared" si="0"/>
        <v>3304700</v>
      </c>
    </row>
    <row r="37" spans="2:7" ht="78.75">
      <c r="B37" s="57">
        <v>21010000</v>
      </c>
      <c r="C37" s="22" t="s">
        <v>68</v>
      </c>
      <c r="D37" s="36">
        <f>D38</f>
        <v>2604700</v>
      </c>
      <c r="E37" s="33" t="s">
        <v>43</v>
      </c>
      <c r="F37" s="33" t="s">
        <v>43</v>
      </c>
      <c r="G37" s="27">
        <f t="shared" si="0"/>
        <v>2604700</v>
      </c>
    </row>
    <row r="38" spans="2:7" ht="66.75" customHeight="1">
      <c r="B38" s="58">
        <v>21010300</v>
      </c>
      <c r="C38" s="4" t="s">
        <v>60</v>
      </c>
      <c r="D38" s="32">
        <v>2604700</v>
      </c>
      <c r="E38" s="33" t="s">
        <v>43</v>
      </c>
      <c r="F38" s="33" t="s">
        <v>43</v>
      </c>
      <c r="G38" s="27">
        <f t="shared" si="0"/>
        <v>2604700</v>
      </c>
    </row>
    <row r="39" spans="2:7" ht="19.5" customHeight="1" hidden="1">
      <c r="B39" s="57">
        <v>21030000</v>
      </c>
      <c r="C39" s="2" t="s">
        <v>19</v>
      </c>
      <c r="D39" s="32"/>
      <c r="E39" s="33" t="s">
        <v>43</v>
      </c>
      <c r="F39" s="33" t="s">
        <v>43</v>
      </c>
      <c r="G39" s="27">
        <f t="shared" si="0"/>
        <v>0</v>
      </c>
    </row>
    <row r="40" spans="2:7" ht="29.25" customHeight="1">
      <c r="B40" s="57">
        <v>21040000</v>
      </c>
      <c r="C40" s="3" t="s">
        <v>76</v>
      </c>
      <c r="D40" s="32">
        <v>600000</v>
      </c>
      <c r="E40" s="33" t="s">
        <v>43</v>
      </c>
      <c r="F40" s="33" t="s">
        <v>43</v>
      </c>
      <c r="G40" s="27">
        <f t="shared" si="0"/>
        <v>600000</v>
      </c>
    </row>
    <row r="41" spans="2:7" ht="47.25">
      <c r="B41" s="57">
        <v>21110000</v>
      </c>
      <c r="C41" s="3" t="s">
        <v>119</v>
      </c>
      <c r="D41" s="33" t="s">
        <v>43</v>
      </c>
      <c r="E41" s="106">
        <v>100000</v>
      </c>
      <c r="F41" s="33" t="s">
        <v>43</v>
      </c>
      <c r="G41" s="27">
        <f t="shared" si="0"/>
        <v>100000</v>
      </c>
    </row>
    <row r="42" spans="2:7" ht="29.25" customHeight="1">
      <c r="B42" s="57">
        <v>22000000</v>
      </c>
      <c r="C42" s="2" t="s">
        <v>20</v>
      </c>
      <c r="D42" s="32">
        <f>D43+D44+D46</f>
        <v>18800000</v>
      </c>
      <c r="E42" s="33" t="s">
        <v>43</v>
      </c>
      <c r="F42" s="33" t="s">
        <v>43</v>
      </c>
      <c r="G42" s="27">
        <f t="shared" si="0"/>
        <v>18800000</v>
      </c>
    </row>
    <row r="43" spans="2:7" ht="13.5" customHeight="1" hidden="1">
      <c r="B43" s="57">
        <v>22020000</v>
      </c>
      <c r="C43" s="3" t="s">
        <v>21</v>
      </c>
      <c r="D43" s="32"/>
      <c r="E43" s="33" t="s">
        <v>43</v>
      </c>
      <c r="F43" s="33" t="s">
        <v>43</v>
      </c>
      <c r="G43" s="27">
        <f t="shared" si="0"/>
        <v>0</v>
      </c>
    </row>
    <row r="44" spans="2:7" ht="33" customHeight="1">
      <c r="B44" s="57">
        <v>22080000</v>
      </c>
      <c r="C44" s="3" t="s">
        <v>77</v>
      </c>
      <c r="D44" s="32">
        <f>D45</f>
        <v>16000000</v>
      </c>
      <c r="E44" s="33" t="s">
        <v>43</v>
      </c>
      <c r="F44" s="33" t="s">
        <v>43</v>
      </c>
      <c r="G44" s="27">
        <f t="shared" si="0"/>
        <v>16000000</v>
      </c>
    </row>
    <row r="45" spans="2:7" ht="33" customHeight="1">
      <c r="B45" s="58">
        <v>22080400</v>
      </c>
      <c r="C45" s="4" t="s">
        <v>59</v>
      </c>
      <c r="D45" s="32">
        <v>16000000</v>
      </c>
      <c r="E45" s="33" t="s">
        <v>43</v>
      </c>
      <c r="F45" s="33" t="s">
        <v>43</v>
      </c>
      <c r="G45" s="27">
        <f t="shared" si="0"/>
        <v>16000000</v>
      </c>
    </row>
    <row r="46" spans="2:7" ht="15.75" customHeight="1">
      <c r="B46" s="57">
        <v>22090000</v>
      </c>
      <c r="C46" s="3" t="s">
        <v>22</v>
      </c>
      <c r="D46" s="32">
        <f>2200000+600000</f>
        <v>2800000</v>
      </c>
      <c r="E46" s="33" t="s">
        <v>43</v>
      </c>
      <c r="F46" s="33" t="s">
        <v>43</v>
      </c>
      <c r="G46" s="27">
        <f t="shared" si="0"/>
        <v>2800000</v>
      </c>
    </row>
    <row r="47" spans="2:7" ht="21" customHeight="1">
      <c r="B47" s="57">
        <v>23000000</v>
      </c>
      <c r="C47" s="2" t="s">
        <v>55</v>
      </c>
      <c r="D47" s="32">
        <f>D48</f>
        <v>29000</v>
      </c>
      <c r="E47" s="33" t="s">
        <v>43</v>
      </c>
      <c r="F47" s="33" t="s">
        <v>43</v>
      </c>
      <c r="G47" s="27">
        <f t="shared" si="0"/>
        <v>29000</v>
      </c>
    </row>
    <row r="48" spans="2:7" ht="21.75" customHeight="1">
      <c r="B48" s="57">
        <v>23030000</v>
      </c>
      <c r="C48" s="3" t="s">
        <v>23</v>
      </c>
      <c r="D48" s="32">
        <f>D49</f>
        <v>29000</v>
      </c>
      <c r="E48" s="33" t="s">
        <v>43</v>
      </c>
      <c r="F48" s="33" t="s">
        <v>43</v>
      </c>
      <c r="G48" s="27">
        <f t="shared" si="0"/>
        <v>29000</v>
      </c>
    </row>
    <row r="49" spans="2:7" ht="21.75" customHeight="1">
      <c r="B49" s="58">
        <v>23030300</v>
      </c>
      <c r="C49" s="4" t="s">
        <v>23</v>
      </c>
      <c r="D49" s="32">
        <v>29000</v>
      </c>
      <c r="E49" s="33" t="s">
        <v>43</v>
      </c>
      <c r="F49" s="33" t="s">
        <v>43</v>
      </c>
      <c r="G49" s="27">
        <f t="shared" si="0"/>
        <v>29000</v>
      </c>
    </row>
    <row r="50" spans="2:7" ht="18" customHeight="1">
      <c r="B50" s="57">
        <v>24000000</v>
      </c>
      <c r="C50" s="2" t="s">
        <v>24</v>
      </c>
      <c r="D50" s="32">
        <f>D51+D52</f>
        <v>103900</v>
      </c>
      <c r="E50" s="34">
        <f>E52+E55</f>
        <v>365000</v>
      </c>
      <c r="F50" s="33" t="str">
        <f>F52</f>
        <v>х</v>
      </c>
      <c r="G50" s="27">
        <f t="shared" si="0"/>
        <v>468900</v>
      </c>
    </row>
    <row r="51" spans="2:7" ht="46.5" customHeight="1">
      <c r="B51" s="57">
        <v>24030000</v>
      </c>
      <c r="C51" s="23" t="s">
        <v>25</v>
      </c>
      <c r="D51" s="32">
        <v>2000</v>
      </c>
      <c r="E51" s="33" t="s">
        <v>43</v>
      </c>
      <c r="F51" s="33" t="s">
        <v>43</v>
      </c>
      <c r="G51" s="27">
        <f t="shared" si="0"/>
        <v>2000</v>
      </c>
    </row>
    <row r="52" spans="2:7" ht="21" customHeight="1">
      <c r="B52" s="57">
        <v>24060000</v>
      </c>
      <c r="C52" s="23" t="s">
        <v>26</v>
      </c>
      <c r="D52" s="32">
        <f>D53</f>
        <v>101900</v>
      </c>
      <c r="E52" s="37">
        <f>E54</f>
        <v>345000</v>
      </c>
      <c r="F52" s="33" t="s">
        <v>43</v>
      </c>
      <c r="G52" s="27">
        <f t="shared" si="0"/>
        <v>446900</v>
      </c>
    </row>
    <row r="53" spans="2:7" ht="19.5" customHeight="1">
      <c r="B53" s="60">
        <v>24060300</v>
      </c>
      <c r="C53" s="4" t="s">
        <v>26</v>
      </c>
      <c r="D53" s="37">
        <f>100000+1900</f>
        <v>101900</v>
      </c>
      <c r="E53" s="33" t="s">
        <v>43</v>
      </c>
      <c r="F53" s="33" t="s">
        <v>43</v>
      </c>
      <c r="G53" s="27">
        <f t="shared" si="0"/>
        <v>101900</v>
      </c>
    </row>
    <row r="54" spans="2:7" ht="32.25" customHeight="1">
      <c r="B54" s="61">
        <v>24061600</v>
      </c>
      <c r="C54" s="4" t="s">
        <v>46</v>
      </c>
      <c r="D54" s="33" t="s">
        <v>43</v>
      </c>
      <c r="E54" s="34">
        <v>345000</v>
      </c>
      <c r="F54" s="33" t="s">
        <v>43</v>
      </c>
      <c r="G54" s="27">
        <f>SUM(D54:E54)</f>
        <v>345000</v>
      </c>
    </row>
    <row r="55" spans="2:7" ht="24" customHeight="1">
      <c r="B55" s="57">
        <v>24110000</v>
      </c>
      <c r="C55" s="23" t="s">
        <v>78</v>
      </c>
      <c r="D55" s="38" t="s">
        <v>43</v>
      </c>
      <c r="E55" s="37">
        <f>E56</f>
        <v>20000</v>
      </c>
      <c r="F55" s="37">
        <f>F56</f>
        <v>20000</v>
      </c>
      <c r="G55" s="27">
        <f t="shared" si="0"/>
        <v>20000</v>
      </c>
    </row>
    <row r="56" spans="2:7" ht="30" customHeight="1">
      <c r="B56" s="61">
        <v>24110600</v>
      </c>
      <c r="C56" s="4" t="s">
        <v>27</v>
      </c>
      <c r="D56" s="38" t="s">
        <v>43</v>
      </c>
      <c r="E56" s="34">
        <f>F56</f>
        <v>20000</v>
      </c>
      <c r="F56" s="34">
        <v>20000</v>
      </c>
      <c r="G56" s="27">
        <f>SUM(D56:E56)</f>
        <v>20000</v>
      </c>
    </row>
    <row r="57" spans="2:7" ht="15.75" customHeight="1">
      <c r="B57" s="59">
        <v>25000000</v>
      </c>
      <c r="C57" s="2" t="s">
        <v>47</v>
      </c>
      <c r="D57" s="33" t="s">
        <v>43</v>
      </c>
      <c r="E57" s="39">
        <v>4652799</v>
      </c>
      <c r="F57" s="33" t="s">
        <v>43</v>
      </c>
      <c r="G57" s="27">
        <f t="shared" si="0"/>
        <v>4652799</v>
      </c>
    </row>
    <row r="58" spans="2:7" ht="20.25" customHeight="1">
      <c r="B58" s="59">
        <v>30000000</v>
      </c>
      <c r="C58" s="5" t="s">
        <v>48</v>
      </c>
      <c r="D58" s="33" t="s">
        <v>43</v>
      </c>
      <c r="E58" s="40">
        <f>E59+E61</f>
        <v>70000000</v>
      </c>
      <c r="F58" s="40">
        <f>F59+F61</f>
        <v>70000000</v>
      </c>
      <c r="G58" s="27">
        <f t="shared" si="0"/>
        <v>70000000</v>
      </c>
    </row>
    <row r="59" spans="2:7" ht="21" customHeight="1">
      <c r="B59" s="59">
        <v>31000000</v>
      </c>
      <c r="C59" s="2" t="s">
        <v>49</v>
      </c>
      <c r="D59" s="33" t="s">
        <v>43</v>
      </c>
      <c r="E59" s="40">
        <f>E60</f>
        <v>35000000</v>
      </c>
      <c r="F59" s="40">
        <f>F60</f>
        <v>35000000</v>
      </c>
      <c r="G59" s="27">
        <f t="shared" si="0"/>
        <v>35000000</v>
      </c>
    </row>
    <row r="60" spans="2:7" ht="47.25">
      <c r="B60" s="59">
        <v>31030000</v>
      </c>
      <c r="C60" s="23" t="s">
        <v>29</v>
      </c>
      <c r="D60" s="33" t="s">
        <v>43</v>
      </c>
      <c r="E60" s="34">
        <f>F60</f>
        <v>35000000</v>
      </c>
      <c r="F60" s="39">
        <v>35000000</v>
      </c>
      <c r="G60" s="27">
        <f t="shared" si="0"/>
        <v>35000000</v>
      </c>
    </row>
    <row r="61" spans="2:7" ht="29.25" customHeight="1">
      <c r="B61" s="59">
        <v>33000000</v>
      </c>
      <c r="C61" s="2" t="s">
        <v>50</v>
      </c>
      <c r="D61" s="33" t="s">
        <v>43</v>
      </c>
      <c r="E61" s="34">
        <f>E62</f>
        <v>35000000</v>
      </c>
      <c r="F61" s="34">
        <f>F62</f>
        <v>35000000</v>
      </c>
      <c r="G61" s="27">
        <f t="shared" si="0"/>
        <v>35000000</v>
      </c>
    </row>
    <row r="62" spans="2:7" ht="17.25" customHeight="1">
      <c r="B62" s="59">
        <v>33010000</v>
      </c>
      <c r="C62" s="23" t="s">
        <v>28</v>
      </c>
      <c r="D62" s="33" t="s">
        <v>43</v>
      </c>
      <c r="E62" s="34">
        <f>F62</f>
        <v>35000000</v>
      </c>
      <c r="F62" s="39">
        <v>35000000</v>
      </c>
      <c r="G62" s="27">
        <f t="shared" si="0"/>
        <v>35000000</v>
      </c>
    </row>
    <row r="63" spans="2:7" ht="14.25" customHeight="1">
      <c r="B63" s="57">
        <v>50000000</v>
      </c>
      <c r="C63" s="5" t="s">
        <v>51</v>
      </c>
      <c r="D63" s="33" t="s">
        <v>43</v>
      </c>
      <c r="E63" s="34">
        <f>E64+E65</f>
        <v>38955000</v>
      </c>
      <c r="F63" s="33" t="s">
        <v>43</v>
      </c>
      <c r="G63" s="27">
        <f t="shared" si="0"/>
        <v>38955000</v>
      </c>
    </row>
    <row r="64" spans="2:7" ht="31.5">
      <c r="B64" s="57">
        <v>50080000</v>
      </c>
      <c r="C64" s="3" t="s">
        <v>52</v>
      </c>
      <c r="D64" s="33" t="s">
        <v>43</v>
      </c>
      <c r="E64" s="34">
        <v>3955000</v>
      </c>
      <c r="F64" s="33" t="s">
        <v>43</v>
      </c>
      <c r="G64" s="27">
        <f t="shared" si="0"/>
        <v>3955000</v>
      </c>
    </row>
    <row r="65" spans="2:7" ht="58.5" customHeight="1">
      <c r="B65" s="57">
        <v>50110000</v>
      </c>
      <c r="C65" s="3" t="s">
        <v>53</v>
      </c>
      <c r="D65" s="33" t="s">
        <v>43</v>
      </c>
      <c r="E65" s="39">
        <v>35000000</v>
      </c>
      <c r="F65" s="33" t="s">
        <v>43</v>
      </c>
      <c r="G65" s="27">
        <f t="shared" si="0"/>
        <v>35000000</v>
      </c>
    </row>
    <row r="66" spans="2:7" s="73" customFormat="1" ht="18" customHeight="1">
      <c r="B66" s="76"/>
      <c r="C66" s="10" t="s">
        <v>30</v>
      </c>
      <c r="D66" s="77">
        <f>D13+D35</f>
        <v>761843800</v>
      </c>
      <c r="E66" s="75">
        <f>E13+E35+E58+E63</f>
        <v>131572799</v>
      </c>
      <c r="F66" s="75">
        <f>F35+F58</f>
        <v>70020000</v>
      </c>
      <c r="G66" s="78">
        <f t="shared" si="0"/>
        <v>893416599</v>
      </c>
    </row>
    <row r="67" spans="2:7" ht="17.25" customHeight="1">
      <c r="B67" s="57">
        <v>40000000</v>
      </c>
      <c r="C67" s="5" t="s">
        <v>31</v>
      </c>
      <c r="D67" s="111">
        <f>D68</f>
        <v>26646924</v>
      </c>
      <c r="E67" s="94">
        <f>E68</f>
        <v>254900000</v>
      </c>
      <c r="F67" s="112">
        <f>F75</f>
        <v>254900000</v>
      </c>
      <c r="G67" s="95">
        <f t="shared" si="0"/>
        <v>281546924</v>
      </c>
    </row>
    <row r="68" spans="2:7" ht="16.5" customHeight="1">
      <c r="B68" s="57">
        <v>41000000</v>
      </c>
      <c r="C68" s="2" t="s">
        <v>32</v>
      </c>
      <c r="D68" s="101">
        <f>D69+D70+D75</f>
        <v>26646924</v>
      </c>
      <c r="E68" s="92">
        <f>E75</f>
        <v>254900000</v>
      </c>
      <c r="F68" s="89">
        <f>F75</f>
        <v>254900000</v>
      </c>
      <c r="G68" s="93">
        <f t="shared" si="0"/>
        <v>281546924</v>
      </c>
    </row>
    <row r="69" spans="2:7" ht="3" customHeight="1" hidden="1">
      <c r="B69" s="57">
        <v>41010000</v>
      </c>
      <c r="C69" s="6" t="s">
        <v>33</v>
      </c>
      <c r="D69" s="32"/>
      <c r="E69" s="84" t="s">
        <v>43</v>
      </c>
      <c r="F69" s="84" t="s">
        <v>43</v>
      </c>
      <c r="G69" s="27">
        <f t="shared" si="0"/>
        <v>0</v>
      </c>
    </row>
    <row r="70" spans="2:7" s="51" customFormat="1" ht="14.25" customHeight="1" hidden="1">
      <c r="B70" s="57">
        <v>41020000</v>
      </c>
      <c r="C70" s="6" t="s">
        <v>34</v>
      </c>
      <c r="D70" s="32">
        <f>SUM(D71:D74)</f>
        <v>0</v>
      </c>
      <c r="E70" s="105" t="s">
        <v>43</v>
      </c>
      <c r="F70" s="105" t="s">
        <v>43</v>
      </c>
      <c r="G70" s="27">
        <f t="shared" si="0"/>
        <v>0</v>
      </c>
    </row>
    <row r="71" spans="2:7" ht="48" customHeight="1" hidden="1">
      <c r="B71" s="67">
        <v>41020600</v>
      </c>
      <c r="C71" s="25" t="s">
        <v>61</v>
      </c>
      <c r="D71" s="42"/>
      <c r="E71" s="84" t="s">
        <v>43</v>
      </c>
      <c r="F71" s="84" t="s">
        <v>43</v>
      </c>
      <c r="G71" s="27">
        <f t="shared" si="0"/>
        <v>0</v>
      </c>
    </row>
    <row r="72" spans="2:7" ht="122.25" customHeight="1" hidden="1">
      <c r="B72" s="62">
        <v>41020700</v>
      </c>
      <c r="C72" s="24" t="s">
        <v>70</v>
      </c>
      <c r="D72" s="32"/>
      <c r="E72" s="84" t="s">
        <v>43</v>
      </c>
      <c r="F72" s="84" t="s">
        <v>43</v>
      </c>
      <c r="G72" s="27">
        <f t="shared" si="0"/>
        <v>0</v>
      </c>
    </row>
    <row r="73" spans="2:7" ht="21" customHeight="1" hidden="1">
      <c r="B73" s="67">
        <v>41020900</v>
      </c>
      <c r="C73" s="79" t="s">
        <v>88</v>
      </c>
      <c r="D73" s="32"/>
      <c r="E73" s="84" t="s">
        <v>43</v>
      </c>
      <c r="F73" s="84" t="s">
        <v>43</v>
      </c>
      <c r="G73" s="27">
        <f t="shared" si="0"/>
        <v>0</v>
      </c>
    </row>
    <row r="74" spans="2:7" ht="60.75" customHeight="1" hidden="1">
      <c r="B74" s="62">
        <v>41021300</v>
      </c>
      <c r="C74" s="24" t="s">
        <v>67</v>
      </c>
      <c r="D74" s="32"/>
      <c r="E74" s="84" t="s">
        <v>43</v>
      </c>
      <c r="F74" s="84" t="s">
        <v>43</v>
      </c>
      <c r="G74" s="27">
        <f t="shared" si="0"/>
        <v>0</v>
      </c>
    </row>
    <row r="75" spans="2:7" s="51" customFormat="1" ht="14.25" customHeight="1">
      <c r="B75" s="57">
        <v>41030000</v>
      </c>
      <c r="C75" s="6" t="s">
        <v>35</v>
      </c>
      <c r="D75" s="92">
        <f>SUM(D76:D100)</f>
        <v>26646924</v>
      </c>
      <c r="E75" s="92">
        <f>SUM(E76:E100)</f>
        <v>254900000</v>
      </c>
      <c r="F75" s="92">
        <f>SUM(F76:F100)</f>
        <v>254900000</v>
      </c>
      <c r="G75" s="93">
        <f t="shared" si="0"/>
        <v>281546924</v>
      </c>
    </row>
    <row r="76" spans="2:7" ht="75" hidden="1">
      <c r="B76" s="63">
        <v>41027400</v>
      </c>
      <c r="C76" s="26" t="s">
        <v>91</v>
      </c>
      <c r="D76" s="46"/>
      <c r="E76" s="84" t="str">
        <f>F76</f>
        <v>х</v>
      </c>
      <c r="F76" s="84" t="s">
        <v>43</v>
      </c>
      <c r="G76" s="43">
        <f>SUM(D76:E76)</f>
        <v>0</v>
      </c>
    </row>
    <row r="77" spans="2:7" ht="42.75" customHeight="1">
      <c r="B77" s="62">
        <v>41030300</v>
      </c>
      <c r="C77" s="24" t="s">
        <v>89</v>
      </c>
      <c r="D77" s="41">
        <v>500000</v>
      </c>
      <c r="E77" s="33" t="s">
        <v>43</v>
      </c>
      <c r="F77" s="33" t="s">
        <v>43</v>
      </c>
      <c r="G77" s="27">
        <f>SUM(D77:E77)</f>
        <v>500000</v>
      </c>
    </row>
    <row r="78" spans="2:7" ht="33.75" customHeight="1" hidden="1">
      <c r="B78" s="62">
        <v>41030500</v>
      </c>
      <c r="C78" s="24" t="s">
        <v>64</v>
      </c>
      <c r="D78" s="33" t="s">
        <v>43</v>
      </c>
      <c r="E78" s="34"/>
      <c r="F78" s="33" t="s">
        <v>43</v>
      </c>
      <c r="G78" s="27">
        <f t="shared" si="0"/>
        <v>0</v>
      </c>
    </row>
    <row r="79" spans="2:7" ht="60" customHeight="1" hidden="1">
      <c r="B79" s="62">
        <v>41030600</v>
      </c>
      <c r="C79" s="24" t="s">
        <v>102</v>
      </c>
      <c r="D79" s="82"/>
      <c r="E79" s="33" t="s">
        <v>43</v>
      </c>
      <c r="F79" s="33" t="s">
        <v>43</v>
      </c>
      <c r="G79" s="27">
        <f t="shared" si="0"/>
        <v>0</v>
      </c>
    </row>
    <row r="80" spans="2:7" ht="122.25" customHeight="1" hidden="1">
      <c r="B80" s="62">
        <v>41030700</v>
      </c>
      <c r="C80" s="24" t="s">
        <v>103</v>
      </c>
      <c r="D80" s="32"/>
      <c r="E80" s="33" t="s">
        <v>43</v>
      </c>
      <c r="F80" s="33" t="s">
        <v>43</v>
      </c>
      <c r="G80" s="27">
        <f t="shared" si="0"/>
        <v>0</v>
      </c>
    </row>
    <row r="81" spans="2:7" ht="73.5" customHeight="1" hidden="1">
      <c r="B81" s="62">
        <v>41030800</v>
      </c>
      <c r="C81" s="24" t="s">
        <v>104</v>
      </c>
      <c r="D81" s="32"/>
      <c r="E81" s="33" t="s">
        <v>43</v>
      </c>
      <c r="F81" s="33" t="s">
        <v>43</v>
      </c>
      <c r="G81" s="27"/>
    </row>
    <row r="82" spans="2:7" ht="131.25" customHeight="1">
      <c r="B82" s="62">
        <v>41030900</v>
      </c>
      <c r="C82" s="24" t="s">
        <v>105</v>
      </c>
      <c r="D82" s="32">
        <v>23960060</v>
      </c>
      <c r="E82" s="45" t="s">
        <v>43</v>
      </c>
      <c r="F82" s="45" t="s">
        <v>43</v>
      </c>
      <c r="G82" s="27">
        <f t="shared" si="0"/>
        <v>23960060</v>
      </c>
    </row>
    <row r="83" spans="2:7" ht="67.5" customHeight="1" hidden="1">
      <c r="B83" s="63">
        <v>41031000</v>
      </c>
      <c r="C83" s="24" t="s">
        <v>106</v>
      </c>
      <c r="D83" s="81"/>
      <c r="E83" s="45" t="s">
        <v>43</v>
      </c>
      <c r="F83" s="45" t="s">
        <v>43</v>
      </c>
      <c r="G83" s="27"/>
    </row>
    <row r="84" spans="2:7" ht="63" customHeight="1" hidden="1">
      <c r="B84" s="63">
        <v>41031300</v>
      </c>
      <c r="C84" s="24" t="s">
        <v>96</v>
      </c>
      <c r="D84" s="81"/>
      <c r="E84" s="45" t="s">
        <v>43</v>
      </c>
      <c r="F84" s="45" t="s">
        <v>43</v>
      </c>
      <c r="G84" s="27">
        <f t="shared" si="0"/>
        <v>0</v>
      </c>
    </row>
    <row r="85" spans="2:7" ht="76.5" customHeight="1" hidden="1">
      <c r="B85" s="63">
        <v>41031900</v>
      </c>
      <c r="C85" s="26" t="s">
        <v>107</v>
      </c>
      <c r="D85" s="44" t="s">
        <v>43</v>
      </c>
      <c r="E85" s="92"/>
      <c r="F85" s="45" t="s">
        <v>43</v>
      </c>
      <c r="G85" s="27">
        <f aca="true" t="shared" si="1" ref="G85:G90">SUM(D85:E85)</f>
        <v>0</v>
      </c>
    </row>
    <row r="86" spans="2:7" ht="154.5" customHeight="1" hidden="1">
      <c r="B86" s="63">
        <v>41032200</v>
      </c>
      <c r="C86" s="26" t="s">
        <v>90</v>
      </c>
      <c r="D86" s="32"/>
      <c r="E86" s="33" t="str">
        <f>F86</f>
        <v>х</v>
      </c>
      <c r="F86" s="45" t="s">
        <v>43</v>
      </c>
      <c r="G86" s="27">
        <f t="shared" si="1"/>
        <v>0</v>
      </c>
    </row>
    <row r="87" spans="2:7" ht="91.5" customHeight="1">
      <c r="B87" s="63">
        <v>41032300</v>
      </c>
      <c r="C87" s="26" t="s">
        <v>120</v>
      </c>
      <c r="D87" s="32">
        <v>386864</v>
      </c>
      <c r="E87" s="33" t="str">
        <f>F87</f>
        <v>х</v>
      </c>
      <c r="F87" s="45" t="s">
        <v>43</v>
      </c>
      <c r="G87" s="27">
        <f t="shared" si="1"/>
        <v>386864</v>
      </c>
    </row>
    <row r="88" spans="2:7" ht="43.5" customHeight="1">
      <c r="B88" s="85">
        <v>41032700</v>
      </c>
      <c r="C88" s="24" t="s">
        <v>98</v>
      </c>
      <c r="D88" s="104" t="s">
        <v>43</v>
      </c>
      <c r="E88" s="41">
        <f>F88</f>
        <v>250000000</v>
      </c>
      <c r="F88" s="41">
        <v>250000000</v>
      </c>
      <c r="G88" s="27">
        <f t="shared" si="1"/>
        <v>250000000</v>
      </c>
    </row>
    <row r="89" spans="2:7" ht="45" hidden="1">
      <c r="B89" s="63">
        <v>41032800</v>
      </c>
      <c r="C89" s="26" t="s">
        <v>94</v>
      </c>
      <c r="D89" s="33" t="s">
        <v>43</v>
      </c>
      <c r="E89" s="33"/>
      <c r="F89" s="33"/>
      <c r="G89" s="43">
        <f t="shared" si="1"/>
        <v>0</v>
      </c>
    </row>
    <row r="90" spans="2:7" ht="30.75" customHeight="1" hidden="1">
      <c r="B90" s="63">
        <v>41033800</v>
      </c>
      <c r="C90" s="26" t="s">
        <v>71</v>
      </c>
      <c r="D90" s="44"/>
      <c r="E90" s="84" t="str">
        <f>F90</f>
        <v>х</v>
      </c>
      <c r="F90" s="45" t="s">
        <v>43</v>
      </c>
      <c r="G90" s="27">
        <f t="shared" si="1"/>
        <v>0</v>
      </c>
    </row>
    <row r="91" spans="2:7" ht="44.25" customHeight="1" hidden="1">
      <c r="B91" s="63">
        <v>41034900</v>
      </c>
      <c r="C91" s="26" t="s">
        <v>63</v>
      </c>
      <c r="D91" s="44" t="s">
        <v>43</v>
      </c>
      <c r="E91" s="41">
        <f aca="true" t="shared" si="2" ref="E91:E99">F91</f>
        <v>0</v>
      </c>
      <c r="F91" s="74"/>
      <c r="G91" s="27">
        <f aca="true" t="shared" si="3" ref="G91:G104">SUM(D91:E91)</f>
        <v>0</v>
      </c>
    </row>
    <row r="92" spans="2:7" ht="20.25" customHeight="1" hidden="1">
      <c r="B92" s="63">
        <v>41035000</v>
      </c>
      <c r="C92" s="26" t="s">
        <v>62</v>
      </c>
      <c r="D92" s="32"/>
      <c r="E92" s="33" t="str">
        <f t="shared" si="2"/>
        <v>х</v>
      </c>
      <c r="F92" s="45" t="s">
        <v>43</v>
      </c>
      <c r="G92" s="27">
        <f t="shared" si="3"/>
        <v>0</v>
      </c>
    </row>
    <row r="93" spans="2:7" ht="75" hidden="1">
      <c r="B93" s="63">
        <v>41036000</v>
      </c>
      <c r="C93" s="26" t="s">
        <v>92</v>
      </c>
      <c r="D93" s="46"/>
      <c r="E93" s="33" t="str">
        <f>F93</f>
        <v>х</v>
      </c>
      <c r="F93" s="33" t="s">
        <v>43</v>
      </c>
      <c r="G93" s="43">
        <f>SUM(D93:E93)</f>
        <v>0</v>
      </c>
    </row>
    <row r="94" spans="2:7" ht="90" hidden="1">
      <c r="B94" s="63">
        <v>41036800</v>
      </c>
      <c r="C94" s="26" t="s">
        <v>65</v>
      </c>
      <c r="D94" s="46"/>
      <c r="E94" s="33" t="str">
        <f t="shared" si="2"/>
        <v>х</v>
      </c>
      <c r="F94" s="33" t="s">
        <v>43</v>
      </c>
      <c r="G94" s="43">
        <f t="shared" si="3"/>
        <v>0</v>
      </c>
    </row>
    <row r="95" spans="2:7" ht="60" hidden="1">
      <c r="B95" s="63">
        <v>41037000</v>
      </c>
      <c r="C95" s="26" t="s">
        <v>99</v>
      </c>
      <c r="D95" s="46"/>
      <c r="E95" s="45" t="str">
        <f t="shared" si="2"/>
        <v>х</v>
      </c>
      <c r="F95" s="45" t="s">
        <v>43</v>
      </c>
      <c r="G95" s="27">
        <f t="shared" si="3"/>
        <v>0</v>
      </c>
    </row>
    <row r="96" spans="2:7" ht="45" customHeight="1" thickBot="1">
      <c r="B96" s="63">
        <v>41037100</v>
      </c>
      <c r="C96" s="26" t="s">
        <v>100</v>
      </c>
      <c r="D96" s="74">
        <v>1800000</v>
      </c>
      <c r="E96" s="74">
        <f>F96</f>
        <v>4900000</v>
      </c>
      <c r="F96" s="74">
        <v>4900000</v>
      </c>
      <c r="G96" s="27">
        <f>SUM(D96:E96)</f>
        <v>6700000</v>
      </c>
    </row>
    <row r="97" spans="2:7" ht="118.5" customHeight="1" hidden="1">
      <c r="B97" s="63">
        <v>41037600</v>
      </c>
      <c r="C97" s="26" t="s">
        <v>108</v>
      </c>
      <c r="D97" s="33" t="s">
        <v>43</v>
      </c>
      <c r="E97" s="74"/>
      <c r="F97" s="33" t="s">
        <v>43</v>
      </c>
      <c r="G97" s="27">
        <f>SUM(D97:E97)</f>
        <v>0</v>
      </c>
    </row>
    <row r="98" spans="2:7" ht="49.5" customHeight="1" hidden="1">
      <c r="B98" s="85">
        <v>41037800</v>
      </c>
      <c r="C98" s="24" t="s">
        <v>97</v>
      </c>
      <c r="D98" s="81"/>
      <c r="E98" s="45" t="s">
        <v>43</v>
      </c>
      <c r="F98" s="45" t="s">
        <v>43</v>
      </c>
      <c r="G98" s="27">
        <f>SUM(D98:E98)</f>
        <v>0</v>
      </c>
    </row>
    <row r="99" spans="2:7" ht="61.5" customHeight="1" hidden="1">
      <c r="B99" s="63">
        <v>41037900</v>
      </c>
      <c r="C99" s="26" t="s">
        <v>101</v>
      </c>
      <c r="D99" s="46"/>
      <c r="E99" s="84" t="str">
        <f t="shared" si="2"/>
        <v>х</v>
      </c>
      <c r="F99" s="33" t="s">
        <v>43</v>
      </c>
      <c r="G99" s="43">
        <f>SUM(D99:E99)</f>
        <v>0</v>
      </c>
    </row>
    <row r="100" spans="2:7" ht="69" customHeight="1" hidden="1" thickBot="1">
      <c r="B100" s="63">
        <v>41038000</v>
      </c>
      <c r="C100" s="26" t="s">
        <v>93</v>
      </c>
      <c r="D100" s="46"/>
      <c r="E100" s="33" t="s">
        <v>43</v>
      </c>
      <c r="F100" s="33" t="s">
        <v>43</v>
      </c>
      <c r="G100" s="43">
        <f>SUM(D100:E100)</f>
        <v>0</v>
      </c>
    </row>
    <row r="101" spans="2:7" ht="70.5" customHeight="1" hidden="1" thickBot="1">
      <c r="B101" s="63"/>
      <c r="C101" s="26" t="s">
        <v>95</v>
      </c>
      <c r="D101" s="33" t="s">
        <v>43</v>
      </c>
      <c r="E101" s="33"/>
      <c r="F101" s="33"/>
      <c r="G101" s="43">
        <f t="shared" si="3"/>
        <v>0</v>
      </c>
    </row>
    <row r="102" spans="2:7" s="51" customFormat="1" ht="16.5" customHeight="1" thickBot="1">
      <c r="B102" s="64"/>
      <c r="C102" s="15" t="s">
        <v>30</v>
      </c>
      <c r="D102" s="102">
        <f>D66+D67</f>
        <v>788490724</v>
      </c>
      <c r="E102" s="87">
        <f>E66+E67</f>
        <v>386472799</v>
      </c>
      <c r="F102" s="110">
        <f>F66+F67</f>
        <v>324920000</v>
      </c>
      <c r="G102" s="88">
        <f t="shared" si="3"/>
        <v>1174963523</v>
      </c>
    </row>
    <row r="103" spans="2:7" ht="29.25" customHeight="1" thickBot="1">
      <c r="B103" s="65">
        <v>43010000</v>
      </c>
      <c r="C103" s="25" t="s">
        <v>36</v>
      </c>
      <c r="D103" s="33"/>
      <c r="E103" s="47">
        <f>F103</f>
        <v>1800000</v>
      </c>
      <c r="F103" s="47">
        <v>1800000</v>
      </c>
      <c r="G103" s="48">
        <f t="shared" si="3"/>
        <v>1800000</v>
      </c>
    </row>
    <row r="104" spans="2:9" s="51" customFormat="1" ht="16.5" customHeight="1" thickBot="1">
      <c r="B104" s="52"/>
      <c r="C104" s="17" t="s">
        <v>45</v>
      </c>
      <c r="D104" s="103">
        <f>D103+D102</f>
        <v>788490724</v>
      </c>
      <c r="E104" s="98">
        <f>E102+E103</f>
        <v>388272799</v>
      </c>
      <c r="F104" s="98">
        <f>F102+F103</f>
        <v>326720000</v>
      </c>
      <c r="G104" s="88">
        <f t="shared" si="3"/>
        <v>1176763523</v>
      </c>
      <c r="H104" s="55"/>
      <c r="I104" s="55"/>
    </row>
    <row r="106" ht="1.5" customHeight="1"/>
    <row r="107" ht="2.25" customHeight="1"/>
    <row r="108" spans="2:6" ht="41.25" customHeight="1">
      <c r="B108" s="13" t="s">
        <v>44</v>
      </c>
      <c r="C108" s="13"/>
      <c r="D108" s="13"/>
      <c r="E108" s="13"/>
      <c r="F108" s="13" t="s">
        <v>109</v>
      </c>
    </row>
    <row r="116" ht="12.75">
      <c r="D116"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rowBreaks count="1" manualBreakCount="1">
    <brk id="49" min="1" max="6" man="1"/>
  </rowBreaks>
  <legacyDrawing r:id="rId2"/>
</worksheet>
</file>

<file path=xl/worksheets/sheet2.xml><?xml version="1.0" encoding="utf-8"?>
<worksheet xmlns="http://schemas.openxmlformats.org/spreadsheetml/2006/main" xmlns:r="http://schemas.openxmlformats.org/officeDocument/2006/relationships">
  <dimension ref="B2:G108"/>
  <sheetViews>
    <sheetView showGridLines="0" view="pageBreakPreview" zoomScale="75" zoomScaleSheetLayoutView="75" workbookViewId="0" topLeftCell="B1">
      <selection activeCell="E4" sqref="E4"/>
    </sheetView>
  </sheetViews>
  <sheetFormatPr defaultColWidth="9.00390625" defaultRowHeight="12.75"/>
  <cols>
    <col min="1" max="1" width="2.875" style="0" hidden="1" customWidth="1"/>
    <col min="2" max="2" width="10.00390625" style="0" customWidth="1"/>
    <col min="3" max="3" width="58.125" style="9" customWidth="1"/>
    <col min="4" max="4" width="12.875" style="0" customWidth="1"/>
    <col min="5" max="5" width="13.00390625" style="0" customWidth="1"/>
    <col min="6" max="6" width="12.125" style="0" customWidth="1"/>
    <col min="7" max="7" width="13.375" style="0" customWidth="1"/>
    <col min="8" max="8" width="2.00390625" style="0" customWidth="1"/>
  </cols>
  <sheetData>
    <row r="1" ht="12.75"/>
    <row r="2" spans="5:6" ht="18">
      <c r="E2" s="12" t="s">
        <v>79</v>
      </c>
      <c r="F2" s="14"/>
    </row>
    <row r="3" spans="5:6" ht="19.5" customHeight="1">
      <c r="E3" s="12" t="s">
        <v>0</v>
      </c>
      <c r="F3" s="14"/>
    </row>
    <row r="4" spans="5:6" ht="22.5" customHeight="1">
      <c r="E4" s="12" t="s">
        <v>122</v>
      </c>
      <c r="F4" s="14"/>
    </row>
    <row r="5" spans="4:6" ht="12.75">
      <c r="D5" s="1"/>
      <c r="E5" s="1"/>
      <c r="F5" s="1"/>
    </row>
    <row r="6" spans="3:4" ht="25.5" customHeight="1">
      <c r="C6" s="113" t="s">
        <v>111</v>
      </c>
      <c r="D6" s="113"/>
    </row>
    <row r="7" ht="9.75" customHeight="1">
      <c r="F7" s="1"/>
    </row>
    <row r="8" ht="12.75">
      <c r="G8" s="1" t="s">
        <v>57</v>
      </c>
    </row>
    <row r="9" ht="13.5" thickBot="1"/>
    <row r="10" spans="2:7" ht="18" customHeight="1">
      <c r="B10" s="116" t="s">
        <v>37</v>
      </c>
      <c r="C10" s="118" t="s">
        <v>38</v>
      </c>
      <c r="D10" s="116" t="s">
        <v>39</v>
      </c>
      <c r="E10" s="120" t="s">
        <v>40</v>
      </c>
      <c r="F10" s="121"/>
      <c r="G10" s="114" t="s">
        <v>41</v>
      </c>
    </row>
    <row r="11" spans="2:7" ht="39.75" customHeight="1" thickBot="1">
      <c r="B11" s="117"/>
      <c r="C11" s="119"/>
      <c r="D11" s="117"/>
      <c r="E11" s="8" t="s">
        <v>80</v>
      </c>
      <c r="F11" s="8" t="s">
        <v>42</v>
      </c>
      <c r="G11" s="115"/>
    </row>
    <row r="12" spans="2:7" ht="16.5" customHeight="1" thickBot="1">
      <c r="B12" s="21">
        <v>1</v>
      </c>
      <c r="C12" s="20">
        <v>2</v>
      </c>
      <c r="D12" s="18">
        <v>3</v>
      </c>
      <c r="E12" s="19">
        <v>4</v>
      </c>
      <c r="F12" s="19">
        <v>5</v>
      </c>
      <c r="G12" s="20">
        <v>6</v>
      </c>
    </row>
    <row r="13" spans="2:7" ht="27" customHeight="1">
      <c r="B13" s="99">
        <v>10000000</v>
      </c>
      <c r="C13" s="100" t="s">
        <v>2</v>
      </c>
      <c r="D13" s="28">
        <f>D14+D20+D24+D31</f>
        <v>548000</v>
      </c>
      <c r="E13" s="29">
        <f>E18+E24</f>
        <v>0</v>
      </c>
      <c r="F13" s="30" t="s">
        <v>43</v>
      </c>
      <c r="G13" s="31">
        <f>SUM(D13:E13)</f>
        <v>548000</v>
      </c>
    </row>
    <row r="14" spans="2:7" ht="31.5" hidden="1">
      <c r="B14" s="57">
        <v>11000000</v>
      </c>
      <c r="C14" s="2" t="s">
        <v>3</v>
      </c>
      <c r="D14" s="32">
        <f>D15+D16</f>
        <v>0</v>
      </c>
      <c r="E14" s="33" t="s">
        <v>43</v>
      </c>
      <c r="F14" s="33" t="s">
        <v>43</v>
      </c>
      <c r="G14" s="27">
        <f aca="true" t="shared" si="0" ref="G14:G100">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c r="B20" s="57">
        <v>13000000</v>
      </c>
      <c r="C20" s="2" t="s">
        <v>72</v>
      </c>
      <c r="D20" s="32">
        <f>SUM(D21:D23)</f>
        <v>530000</v>
      </c>
      <c r="E20" s="33" t="s">
        <v>43</v>
      </c>
      <c r="F20" s="33" t="s">
        <v>43</v>
      </c>
      <c r="G20" s="27">
        <f t="shared" si="0"/>
        <v>530000</v>
      </c>
    </row>
    <row r="21" spans="2:7" ht="35.25" customHeight="1" hidden="1">
      <c r="B21" s="66">
        <v>13010000</v>
      </c>
      <c r="C21" s="23" t="s">
        <v>73</v>
      </c>
      <c r="D21" s="32"/>
      <c r="E21" s="33" t="s">
        <v>43</v>
      </c>
      <c r="F21" s="33" t="s">
        <v>43</v>
      </c>
      <c r="G21" s="27">
        <f t="shared" si="0"/>
        <v>0</v>
      </c>
    </row>
    <row r="22" spans="2:7" ht="15.75">
      <c r="B22" s="66">
        <v>13030000</v>
      </c>
      <c r="C22" s="70" t="s">
        <v>74</v>
      </c>
      <c r="D22" s="32">
        <v>530000</v>
      </c>
      <c r="E22" s="33" t="s">
        <v>43</v>
      </c>
      <c r="F22" s="33" t="s">
        <v>43</v>
      </c>
      <c r="G22" s="27">
        <f t="shared" si="0"/>
        <v>530000</v>
      </c>
    </row>
    <row r="23" spans="2:7" ht="15.75" hidden="1">
      <c r="B23" s="57">
        <v>13050000</v>
      </c>
      <c r="C23" s="3" t="s">
        <v>7</v>
      </c>
      <c r="D23" s="32"/>
      <c r="E23" s="33" t="s">
        <v>43</v>
      </c>
      <c r="F23" s="33" t="s">
        <v>43</v>
      </c>
      <c r="G23" s="27">
        <f t="shared" si="0"/>
        <v>0</v>
      </c>
    </row>
    <row r="24" spans="2:7" ht="15.75">
      <c r="B24" s="57">
        <v>14000000</v>
      </c>
      <c r="C24" s="2" t="s">
        <v>8</v>
      </c>
      <c r="D24" s="32">
        <f>D25+D29</f>
        <v>18000</v>
      </c>
      <c r="E24" s="34">
        <f>E30</f>
        <v>0</v>
      </c>
      <c r="F24" s="33" t="s">
        <v>43</v>
      </c>
      <c r="G24" s="27">
        <f t="shared" si="0"/>
        <v>18000</v>
      </c>
    </row>
    <row r="25" spans="2:7" ht="31.5">
      <c r="B25" s="57">
        <v>14060000</v>
      </c>
      <c r="C25" s="2" t="s">
        <v>75</v>
      </c>
      <c r="D25" s="32">
        <f>SUM(D26:D28)</f>
        <v>18000</v>
      </c>
      <c r="E25" s="33" t="s">
        <v>43</v>
      </c>
      <c r="F25" s="33" t="s">
        <v>43</v>
      </c>
      <c r="G25" s="27"/>
    </row>
    <row r="26" spans="2:7" ht="15.75" customHeight="1">
      <c r="B26" s="58">
        <v>14060100</v>
      </c>
      <c r="C26" s="4" t="s">
        <v>9</v>
      </c>
      <c r="D26" s="32">
        <v>18000</v>
      </c>
      <c r="E26" s="33" t="s">
        <v>43</v>
      </c>
      <c r="F26" s="33" t="s">
        <v>43</v>
      </c>
      <c r="G26" s="27">
        <f t="shared" si="0"/>
        <v>18000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32.25" customHeight="1">
      <c r="B35" s="57">
        <v>20000000</v>
      </c>
      <c r="C35" s="5" t="s">
        <v>17</v>
      </c>
      <c r="D35" s="32">
        <f>D36+D41+D46+D49</f>
        <v>16000</v>
      </c>
      <c r="E35" s="34">
        <f>E49+E56</f>
        <v>4415104</v>
      </c>
      <c r="F35" s="34">
        <f>F49</f>
        <v>0</v>
      </c>
      <c r="G35" s="27">
        <f t="shared" si="0"/>
        <v>4431104</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16000</v>
      </c>
      <c r="E49" s="34">
        <f>E51</f>
        <v>0</v>
      </c>
      <c r="F49" s="34">
        <f>F51</f>
        <v>0</v>
      </c>
      <c r="G49" s="27">
        <f t="shared" si="0"/>
        <v>16000</v>
      </c>
    </row>
    <row r="50" spans="2:7" ht="50.25" customHeight="1">
      <c r="B50" s="57">
        <v>24030000</v>
      </c>
      <c r="C50" s="23" t="s">
        <v>25</v>
      </c>
      <c r="D50" s="32">
        <v>15000</v>
      </c>
      <c r="E50" s="33" t="s">
        <v>43</v>
      </c>
      <c r="F50" s="33" t="s">
        <v>43</v>
      </c>
      <c r="G50" s="27">
        <f t="shared" si="0"/>
        <v>15000</v>
      </c>
    </row>
    <row r="51" spans="2:7" ht="19.5" customHeight="1">
      <c r="B51" s="57">
        <v>24060000</v>
      </c>
      <c r="C51" s="23" t="s">
        <v>26</v>
      </c>
      <c r="D51" s="32">
        <f>D52</f>
        <v>1000</v>
      </c>
      <c r="E51" s="37">
        <f>E54+E53</f>
        <v>0</v>
      </c>
      <c r="F51" s="37">
        <f>F54</f>
        <v>0</v>
      </c>
      <c r="G51" s="27">
        <f t="shared" si="0"/>
        <v>1000</v>
      </c>
    </row>
    <row r="52" spans="2:7" ht="19.5" customHeight="1">
      <c r="B52" s="60">
        <v>24060300</v>
      </c>
      <c r="C52" s="4" t="s">
        <v>26</v>
      </c>
      <c r="D52" s="37">
        <v>1000</v>
      </c>
      <c r="E52" s="33" t="s">
        <v>43</v>
      </c>
      <c r="F52" s="33" t="s">
        <v>43</v>
      </c>
      <c r="G52" s="27">
        <f t="shared" si="0"/>
        <v>1000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4415104</v>
      </c>
      <c r="F56" s="33" t="s">
        <v>43</v>
      </c>
      <c r="G56" s="27">
        <f t="shared" si="0"/>
        <v>4415104</v>
      </c>
    </row>
    <row r="57" spans="2:7" ht="18.75" hidden="1">
      <c r="B57" s="59">
        <v>30000000</v>
      </c>
      <c r="C57" s="5" t="s">
        <v>48</v>
      </c>
      <c r="D57" s="33" t="s">
        <v>43</v>
      </c>
      <c r="E57" s="40">
        <f>E58+E60</f>
        <v>0</v>
      </c>
      <c r="F57" s="40">
        <f>F58+F60</f>
        <v>0</v>
      </c>
      <c r="G57" s="27">
        <f t="shared" si="0"/>
        <v>0</v>
      </c>
    </row>
    <row r="58" spans="2:7" ht="15.75" hidden="1">
      <c r="B58" s="59">
        <v>31000000</v>
      </c>
      <c r="C58" s="2" t="s">
        <v>49</v>
      </c>
      <c r="D58" s="33" t="s">
        <v>43</v>
      </c>
      <c r="E58" s="40">
        <f>E59</f>
        <v>0</v>
      </c>
      <c r="F58" s="40">
        <f>F59</f>
        <v>0</v>
      </c>
      <c r="G58" s="27">
        <f t="shared" si="0"/>
        <v>0</v>
      </c>
    </row>
    <row r="59" spans="2:7" ht="47.25" hidden="1">
      <c r="B59" s="59">
        <v>31030000</v>
      </c>
      <c r="C59" s="23" t="s">
        <v>29</v>
      </c>
      <c r="D59" s="33" t="s">
        <v>43</v>
      </c>
      <c r="E59" s="34">
        <f>F59</f>
        <v>0</v>
      </c>
      <c r="F59" s="39"/>
      <c r="G59" s="27">
        <f t="shared" si="0"/>
        <v>0</v>
      </c>
    </row>
    <row r="60" spans="2:7" ht="31.5" hidden="1">
      <c r="B60" s="59">
        <v>33000000</v>
      </c>
      <c r="C60" s="2" t="s">
        <v>50</v>
      </c>
      <c r="D60" s="33" t="s">
        <v>43</v>
      </c>
      <c r="E60" s="34">
        <f>E61</f>
        <v>0</v>
      </c>
      <c r="F60" s="34">
        <f>F61</f>
        <v>0</v>
      </c>
      <c r="G60" s="27">
        <f t="shared" si="0"/>
        <v>0</v>
      </c>
    </row>
    <row r="61" spans="2:7" ht="15.75" hidden="1">
      <c r="B61" s="59">
        <v>33010000</v>
      </c>
      <c r="C61" s="23" t="s">
        <v>28</v>
      </c>
      <c r="D61" s="33" t="s">
        <v>43</v>
      </c>
      <c r="E61" s="34">
        <f>F61</f>
        <v>0</v>
      </c>
      <c r="F61" s="39"/>
      <c r="G61" s="27">
        <f t="shared" si="0"/>
        <v>0</v>
      </c>
    </row>
    <row r="62" spans="2:7" ht="23.25" customHeight="1">
      <c r="B62" s="57">
        <v>50000000</v>
      </c>
      <c r="C62" s="5" t="s">
        <v>51</v>
      </c>
      <c r="D62" s="33" t="s">
        <v>43</v>
      </c>
      <c r="E62" s="34">
        <f>E63+E64</f>
        <v>150000</v>
      </c>
      <c r="F62" s="33" t="s">
        <v>43</v>
      </c>
      <c r="G62" s="27">
        <f t="shared" si="0"/>
        <v>150000</v>
      </c>
    </row>
    <row r="63" spans="2:7" ht="31.5" hidden="1">
      <c r="B63" s="57">
        <v>50080000</v>
      </c>
      <c r="C63" s="3" t="s">
        <v>52</v>
      </c>
      <c r="D63" s="33" t="s">
        <v>43</v>
      </c>
      <c r="E63" s="34"/>
      <c r="F63" s="33" t="s">
        <v>43</v>
      </c>
      <c r="G63" s="27">
        <f t="shared" si="0"/>
        <v>0</v>
      </c>
    </row>
    <row r="64" spans="2:7" ht="62.25" customHeight="1">
      <c r="B64" s="57">
        <v>50110000</v>
      </c>
      <c r="C64" s="3" t="s">
        <v>53</v>
      </c>
      <c r="D64" s="33" t="s">
        <v>43</v>
      </c>
      <c r="E64" s="39">
        <v>150000</v>
      </c>
      <c r="F64" s="33" t="s">
        <v>43</v>
      </c>
      <c r="G64" s="27">
        <f t="shared" si="0"/>
        <v>150000</v>
      </c>
    </row>
    <row r="65" spans="2:7" s="73" customFormat="1" ht="27" customHeight="1">
      <c r="B65" s="76"/>
      <c r="C65" s="10" t="s">
        <v>30</v>
      </c>
      <c r="D65" s="77">
        <f>D13+D35</f>
        <v>564000</v>
      </c>
      <c r="E65" s="75">
        <f>E13+E35+E57+E62</f>
        <v>4565104</v>
      </c>
      <c r="F65" s="75">
        <f>F35+F57</f>
        <v>0</v>
      </c>
      <c r="G65" s="78">
        <f t="shared" si="0"/>
        <v>5129104</v>
      </c>
    </row>
    <row r="66" spans="2:7" s="51" customFormat="1" ht="25.5" customHeight="1">
      <c r="B66" s="57">
        <v>40000000</v>
      </c>
      <c r="C66" s="5" t="s">
        <v>31</v>
      </c>
      <c r="D66" s="77">
        <f>D67</f>
        <v>121017388</v>
      </c>
      <c r="E66" s="94">
        <f>E67</f>
        <v>0</v>
      </c>
      <c r="F66" s="75">
        <f>F67</f>
        <v>0</v>
      </c>
      <c r="G66" s="95">
        <f t="shared" si="0"/>
        <v>121017388</v>
      </c>
    </row>
    <row r="67" spans="2:7" ht="24" customHeight="1">
      <c r="B67" s="57">
        <v>41000000</v>
      </c>
      <c r="C67" s="2" t="s">
        <v>32</v>
      </c>
      <c r="D67" s="32">
        <f>D68+D69+D74</f>
        <v>121017388</v>
      </c>
      <c r="E67" s="92">
        <f>E68+E69+E74</f>
        <v>0</v>
      </c>
      <c r="F67" s="41">
        <f>F68+F69+F74</f>
        <v>0</v>
      </c>
      <c r="G67" s="93">
        <f t="shared" si="0"/>
        <v>121017388</v>
      </c>
    </row>
    <row r="68" spans="2:7" ht="18" customHeight="1" hidden="1">
      <c r="B68" s="57">
        <v>41010000</v>
      </c>
      <c r="C68" s="6" t="s">
        <v>33</v>
      </c>
      <c r="D68" s="32"/>
      <c r="E68" s="86">
        <v>0</v>
      </c>
      <c r="F68" s="86">
        <v>0</v>
      </c>
      <c r="G68" s="27">
        <f t="shared" si="0"/>
        <v>0</v>
      </c>
    </row>
    <row r="69" spans="2:7" s="51" customFormat="1" ht="19.5" customHeight="1">
      <c r="B69" s="57">
        <v>41020000</v>
      </c>
      <c r="C69" s="6" t="s">
        <v>34</v>
      </c>
      <c r="D69" s="32">
        <f>SUM(D70:D73)</f>
        <v>80468571</v>
      </c>
      <c r="E69" s="34">
        <f>SUM(E70:E73)</f>
        <v>0</v>
      </c>
      <c r="F69" s="34">
        <f>SUM(F70:F73)</f>
        <v>0</v>
      </c>
      <c r="G69" s="27">
        <f t="shared" si="0"/>
        <v>80468571</v>
      </c>
    </row>
    <row r="70" spans="2:7" ht="45"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14.25" customHeight="1">
      <c r="B72" s="67">
        <v>41020900</v>
      </c>
      <c r="C72" s="79" t="s">
        <v>88</v>
      </c>
      <c r="D72" s="80">
        <v>80468571</v>
      </c>
      <c r="E72" s="105" t="s">
        <v>43</v>
      </c>
      <c r="F72" s="105" t="s">
        <v>43</v>
      </c>
      <c r="G72" s="27">
        <f t="shared" si="0"/>
        <v>80468571</v>
      </c>
    </row>
    <row r="73" spans="2:7" ht="60.75" customHeight="1" hidden="1">
      <c r="B73" s="62">
        <v>41021300</v>
      </c>
      <c r="C73" s="24" t="s">
        <v>67</v>
      </c>
      <c r="D73" s="32"/>
      <c r="E73" s="84" t="s">
        <v>43</v>
      </c>
      <c r="F73" s="84" t="s">
        <v>43</v>
      </c>
      <c r="G73" s="27">
        <f t="shared" si="0"/>
        <v>0</v>
      </c>
    </row>
    <row r="74" spans="2:7" s="51" customFormat="1" ht="15.75" customHeight="1">
      <c r="B74" s="57">
        <v>41030000</v>
      </c>
      <c r="C74" s="6" t="s">
        <v>35</v>
      </c>
      <c r="D74" s="34">
        <f>SUM(D75:D100)</f>
        <v>40548817</v>
      </c>
      <c r="E74" s="92">
        <f>SUM(E75:E100)</f>
        <v>0</v>
      </c>
      <c r="F74" s="34">
        <f>SUM(F75:F100)</f>
        <v>0</v>
      </c>
      <c r="G74" s="93">
        <f t="shared" si="0"/>
        <v>40548817</v>
      </c>
    </row>
    <row r="75" spans="2:7" ht="42.75" customHeight="1" hidden="1">
      <c r="B75" s="62">
        <v>41027400</v>
      </c>
      <c r="C75" s="24" t="s">
        <v>91</v>
      </c>
      <c r="D75" s="84"/>
      <c r="E75" s="84" t="str">
        <f>F75</f>
        <v>х</v>
      </c>
      <c r="F75" s="84" t="s">
        <v>43</v>
      </c>
      <c r="G75" s="27">
        <f>SUM(D75:E75)</f>
        <v>0</v>
      </c>
    </row>
    <row r="76" spans="2:7" ht="42.75" customHeight="1" hidden="1">
      <c r="B76" s="62">
        <v>41030300</v>
      </c>
      <c r="C76" s="24" t="s">
        <v>89</v>
      </c>
      <c r="D76" s="84"/>
      <c r="E76" s="84" t="s">
        <v>43</v>
      </c>
      <c r="F76" s="84" t="s">
        <v>43</v>
      </c>
      <c r="G76" s="27">
        <f>SUM(D76:E76)</f>
        <v>0</v>
      </c>
    </row>
    <row r="77" spans="2:7" ht="30.75" customHeight="1" hidden="1">
      <c r="B77" s="62">
        <v>41030500</v>
      </c>
      <c r="C77" s="24" t="s">
        <v>64</v>
      </c>
      <c r="D77" s="84" t="s">
        <v>43</v>
      </c>
      <c r="E77" s="41"/>
      <c r="F77" s="84" t="s">
        <v>43</v>
      </c>
      <c r="G77" s="27">
        <f t="shared" si="0"/>
        <v>0</v>
      </c>
    </row>
    <row r="78" spans="2:7" ht="60">
      <c r="B78" s="62">
        <v>41030600</v>
      </c>
      <c r="C78" s="24" t="s">
        <v>118</v>
      </c>
      <c r="D78" s="41">
        <v>17129548</v>
      </c>
      <c r="E78" s="105" t="s">
        <v>43</v>
      </c>
      <c r="F78" s="105" t="s">
        <v>43</v>
      </c>
      <c r="G78" s="27">
        <f t="shared" si="0"/>
        <v>17129548</v>
      </c>
    </row>
    <row r="79" spans="2:7" ht="122.25" customHeight="1" hidden="1">
      <c r="B79" s="62">
        <v>41030700</v>
      </c>
      <c r="C79" s="24" t="s">
        <v>103</v>
      </c>
      <c r="D79" s="32"/>
      <c r="E79" s="33" t="s">
        <v>43</v>
      </c>
      <c r="F79" s="33" t="s">
        <v>43</v>
      </c>
      <c r="G79" s="27">
        <f t="shared" si="0"/>
        <v>0</v>
      </c>
    </row>
    <row r="80" spans="2:7" ht="73.5" customHeight="1">
      <c r="B80" s="62">
        <v>41030800</v>
      </c>
      <c r="C80" s="24" t="s">
        <v>104</v>
      </c>
      <c r="D80" s="32">
        <v>21189460</v>
      </c>
      <c r="E80" s="33" t="s">
        <v>43</v>
      </c>
      <c r="F80" s="33" t="s">
        <v>43</v>
      </c>
      <c r="G80" s="27">
        <f t="shared" si="0"/>
        <v>21189460</v>
      </c>
    </row>
    <row r="81" spans="2:7" ht="135" customHeight="1">
      <c r="B81" s="62">
        <v>41030900</v>
      </c>
      <c r="C81" s="24" t="s">
        <v>105</v>
      </c>
      <c r="D81" s="32">
        <v>733791</v>
      </c>
      <c r="E81" s="45" t="s">
        <v>43</v>
      </c>
      <c r="F81" s="45" t="s">
        <v>43</v>
      </c>
      <c r="G81" s="27">
        <f t="shared" si="0"/>
        <v>733791</v>
      </c>
    </row>
    <row r="82" spans="2:7" ht="61.5" customHeight="1">
      <c r="B82" s="63">
        <v>41031000</v>
      </c>
      <c r="C82" s="24" t="s">
        <v>106</v>
      </c>
      <c r="D82" s="81">
        <v>176245</v>
      </c>
      <c r="E82" s="45" t="s">
        <v>43</v>
      </c>
      <c r="F82" s="45" t="s">
        <v>43</v>
      </c>
      <c r="G82" s="27">
        <f t="shared" si="0"/>
        <v>176245</v>
      </c>
    </row>
    <row r="83" spans="2:7" ht="61.5" customHeight="1" hidden="1">
      <c r="B83" s="63">
        <v>41031300</v>
      </c>
      <c r="C83" s="24" t="s">
        <v>96</v>
      </c>
      <c r="D83" s="81"/>
      <c r="E83" s="45" t="s">
        <v>43</v>
      </c>
      <c r="F83" s="45" t="s">
        <v>43</v>
      </c>
      <c r="G83" s="27">
        <f t="shared" si="0"/>
        <v>0</v>
      </c>
    </row>
    <row r="84" spans="2:7" ht="60" customHeight="1" hidden="1">
      <c r="B84" s="63">
        <v>41031900</v>
      </c>
      <c r="C84" s="26" t="s">
        <v>107</v>
      </c>
      <c r="D84" s="44" t="s">
        <v>43</v>
      </c>
      <c r="E84" s="89"/>
      <c r="F84" s="90" t="s">
        <v>43</v>
      </c>
      <c r="G84" s="91">
        <f>SUM(D84:E84)</f>
        <v>0</v>
      </c>
    </row>
    <row r="85" spans="2:7" ht="151.5" customHeight="1" hidden="1">
      <c r="B85" s="63">
        <v>41032200</v>
      </c>
      <c r="C85" s="26" t="s">
        <v>90</v>
      </c>
      <c r="D85" s="32"/>
      <c r="E85" s="84" t="str">
        <f>F85</f>
        <v>х</v>
      </c>
      <c r="F85" s="45" t="s">
        <v>43</v>
      </c>
      <c r="G85" s="27">
        <f>SUM(D85:E85)</f>
        <v>0</v>
      </c>
    </row>
    <row r="86" spans="2:7" ht="96" customHeight="1" thickBot="1">
      <c r="B86" s="63">
        <v>41032300</v>
      </c>
      <c r="C86" s="26" t="s">
        <v>66</v>
      </c>
      <c r="D86" s="32">
        <v>1319773</v>
      </c>
      <c r="E86" s="105" t="str">
        <f>F86</f>
        <v>х</v>
      </c>
      <c r="F86" s="45" t="s">
        <v>43</v>
      </c>
      <c r="G86" s="27">
        <f>SUM(D86:E86)</f>
        <v>1319773</v>
      </c>
    </row>
    <row r="87" spans="2:7" ht="47.25" customHeight="1" hidden="1">
      <c r="B87" s="85">
        <v>41032700</v>
      </c>
      <c r="C87" s="24" t="s">
        <v>98</v>
      </c>
      <c r="D87" s="68"/>
      <c r="E87" s="84">
        <f>F87</f>
        <v>0</v>
      </c>
      <c r="F87" s="84"/>
      <c r="G87" s="27">
        <f t="shared" si="0"/>
        <v>0</v>
      </c>
    </row>
    <row r="88" spans="2:7" ht="45" hidden="1">
      <c r="B88" s="63">
        <v>41032800</v>
      </c>
      <c r="C88" s="26" t="s">
        <v>94</v>
      </c>
      <c r="D88" s="33"/>
      <c r="E88" s="33"/>
      <c r="F88" s="33"/>
      <c r="G88" s="43">
        <f>SUM(D88:E88)</f>
        <v>0</v>
      </c>
    </row>
    <row r="89" spans="2:7" ht="30.75" customHeight="1" hidden="1">
      <c r="B89" s="63">
        <v>41033800</v>
      </c>
      <c r="C89" s="26" t="s">
        <v>71</v>
      </c>
      <c r="D89" s="44"/>
      <c r="E89" s="84" t="str">
        <f aca="true" t="shared" si="1" ref="E89:E98">F89</f>
        <v>х</v>
      </c>
      <c r="F89" s="45" t="s">
        <v>43</v>
      </c>
      <c r="G89" s="27">
        <f t="shared" si="0"/>
        <v>0</v>
      </c>
    </row>
    <row r="90" spans="2:7" ht="44.25" customHeight="1" hidden="1">
      <c r="B90" s="63">
        <v>41034900</v>
      </c>
      <c r="C90" s="26" t="s">
        <v>63</v>
      </c>
      <c r="D90" s="44"/>
      <c r="E90" s="84">
        <f t="shared" si="1"/>
        <v>0</v>
      </c>
      <c r="F90" s="74"/>
      <c r="G90" s="27">
        <f t="shared" si="0"/>
        <v>0</v>
      </c>
    </row>
    <row r="91" spans="2:7" ht="20.25" customHeight="1" hidden="1">
      <c r="B91" s="63">
        <v>41035000</v>
      </c>
      <c r="C91" s="26" t="s">
        <v>62</v>
      </c>
      <c r="D91" s="32"/>
      <c r="E91" s="84" t="str">
        <f t="shared" si="1"/>
        <v>х</v>
      </c>
      <c r="F91" s="45" t="s">
        <v>43</v>
      </c>
      <c r="G91" s="27">
        <f t="shared" si="0"/>
        <v>0</v>
      </c>
    </row>
    <row r="92" spans="2:7" ht="60" hidden="1">
      <c r="B92" s="63">
        <v>41036000</v>
      </c>
      <c r="C92" s="26" t="s">
        <v>92</v>
      </c>
      <c r="D92" s="46"/>
      <c r="E92" s="84" t="str">
        <f t="shared" si="1"/>
        <v>х</v>
      </c>
      <c r="F92" s="33" t="s">
        <v>43</v>
      </c>
      <c r="G92" s="43">
        <f>SUM(D92:E92)</f>
        <v>0</v>
      </c>
    </row>
    <row r="93" spans="2:7" ht="75" hidden="1">
      <c r="B93" s="63">
        <v>41036800</v>
      </c>
      <c r="C93" s="26" t="s">
        <v>65</v>
      </c>
      <c r="D93" s="46"/>
      <c r="E93" s="84" t="str">
        <f t="shared" si="1"/>
        <v>х</v>
      </c>
      <c r="F93" s="33" t="s">
        <v>43</v>
      </c>
      <c r="G93" s="43">
        <f t="shared" si="0"/>
        <v>0</v>
      </c>
    </row>
    <row r="94" spans="2:7" ht="60" hidden="1">
      <c r="B94" s="63">
        <v>41037000</v>
      </c>
      <c r="C94" s="26" t="s">
        <v>99</v>
      </c>
      <c r="D94" s="46"/>
      <c r="E94" s="84" t="str">
        <f t="shared" si="1"/>
        <v>х</v>
      </c>
      <c r="F94" s="33" t="s">
        <v>43</v>
      </c>
      <c r="G94" s="43">
        <f t="shared" si="0"/>
        <v>0</v>
      </c>
    </row>
    <row r="95" spans="2:7" ht="45" hidden="1">
      <c r="B95" s="63">
        <v>41037100</v>
      </c>
      <c r="C95" s="26" t="s">
        <v>100</v>
      </c>
      <c r="D95" s="33"/>
      <c r="E95" s="45">
        <f>F95</f>
        <v>0</v>
      </c>
      <c r="F95" s="45"/>
      <c r="G95" s="43">
        <f>SUM(D95:E95)</f>
        <v>0</v>
      </c>
    </row>
    <row r="96" spans="2:7" ht="123" customHeight="1" hidden="1">
      <c r="B96" s="63">
        <v>41037600</v>
      </c>
      <c r="C96" s="26" t="s">
        <v>108</v>
      </c>
      <c r="D96" s="33"/>
      <c r="E96" s="45"/>
      <c r="F96" s="33" t="s">
        <v>43</v>
      </c>
      <c r="G96" s="43">
        <f>SUM(D96:E96)</f>
        <v>0</v>
      </c>
    </row>
    <row r="97" spans="2:7" ht="48" customHeight="1" hidden="1">
      <c r="B97" s="85">
        <v>41037800</v>
      </c>
      <c r="C97" s="24" t="s">
        <v>97</v>
      </c>
      <c r="D97" s="81"/>
      <c r="E97" s="45" t="s">
        <v>43</v>
      </c>
      <c r="F97" s="45" t="s">
        <v>43</v>
      </c>
      <c r="G97" s="27">
        <f>SUM(D97:E97)</f>
        <v>0</v>
      </c>
    </row>
    <row r="98" spans="2:7" ht="61.5" customHeight="1" hidden="1">
      <c r="B98" s="63">
        <v>41037900</v>
      </c>
      <c r="C98" s="26" t="s">
        <v>101</v>
      </c>
      <c r="D98" s="46"/>
      <c r="E98" s="84" t="str">
        <f t="shared" si="1"/>
        <v>х</v>
      </c>
      <c r="F98" s="33" t="s">
        <v>43</v>
      </c>
      <c r="G98" s="43">
        <f>SUM(D98:E98)</f>
        <v>0</v>
      </c>
    </row>
    <row r="99" spans="2:7" ht="60" hidden="1">
      <c r="B99" s="63">
        <v>41038000</v>
      </c>
      <c r="C99" s="26" t="s">
        <v>93</v>
      </c>
      <c r="D99" s="46"/>
      <c r="E99" s="33" t="s">
        <v>43</v>
      </c>
      <c r="F99" s="33" t="s">
        <v>43</v>
      </c>
      <c r="G99" s="43">
        <f>SUM(D99:E99)</f>
        <v>0</v>
      </c>
    </row>
    <row r="100" spans="2:7" ht="103.5" customHeight="1" hidden="1" thickBot="1">
      <c r="B100" s="63"/>
      <c r="C100" s="26" t="s">
        <v>95</v>
      </c>
      <c r="D100" s="33" t="s">
        <v>43</v>
      </c>
      <c r="E100" s="33"/>
      <c r="F100" s="33"/>
      <c r="G100" s="43">
        <f t="shared" si="0"/>
        <v>0</v>
      </c>
    </row>
    <row r="101" spans="2:7" ht="29.25" customHeight="1" thickBot="1">
      <c r="B101" s="64"/>
      <c r="C101" s="15" t="s">
        <v>30</v>
      </c>
      <c r="D101" s="49">
        <f>D65+D66</f>
        <v>121581388</v>
      </c>
      <c r="E101" s="87">
        <f>E65+E66</f>
        <v>4565104</v>
      </c>
      <c r="F101" s="50">
        <f>F65+F66</f>
        <v>0</v>
      </c>
      <c r="G101" s="88">
        <f>SUM(D101:E101)</f>
        <v>126146492</v>
      </c>
    </row>
    <row r="102" spans="2:7" ht="30.75" hidden="1" thickBot="1">
      <c r="B102" s="65">
        <v>43010000</v>
      </c>
      <c r="C102" s="25" t="s">
        <v>36</v>
      </c>
      <c r="D102" s="33"/>
      <c r="E102" s="47">
        <f>F102</f>
        <v>0</v>
      </c>
      <c r="F102" s="47"/>
      <c r="G102" s="48">
        <f>SUM(D102:E102)</f>
        <v>0</v>
      </c>
    </row>
    <row r="103" spans="2:7" ht="21" hidden="1" thickBot="1">
      <c r="B103" s="52"/>
      <c r="C103" s="17" t="s">
        <v>45</v>
      </c>
      <c r="D103" s="53">
        <f>D102+D101</f>
        <v>121581388</v>
      </c>
      <c r="E103" s="54">
        <f>E101+E102</f>
        <v>4565104</v>
      </c>
      <c r="F103" s="54">
        <f>F101+F102</f>
        <v>0</v>
      </c>
      <c r="G103" s="69">
        <f>SUM(D103:E103)</f>
        <v>126146492</v>
      </c>
    </row>
    <row r="104" ht="12.75">
      <c r="D104" s="11"/>
    </row>
    <row r="106" ht="22.5" customHeight="1"/>
    <row r="107" ht="12.75" hidden="1"/>
    <row r="108" spans="2:6" ht="24" customHeight="1">
      <c r="B108" s="13" t="s">
        <v>44</v>
      </c>
      <c r="C108" s="13"/>
      <c r="D108" s="13"/>
      <c r="E108" s="13"/>
      <c r="F108" s="13" t="s">
        <v>109</v>
      </c>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38"/>
  <pageSetup horizontalDpi="240" verticalDpi="240" orientation="portrait" paperSize="9" scale="75" r:id="rId3"/>
  <legacyDrawing r:id="rId2"/>
</worksheet>
</file>

<file path=xl/worksheets/sheet3.xml><?xml version="1.0" encoding="utf-8"?>
<worksheet xmlns="http://schemas.openxmlformats.org/spreadsheetml/2006/main" xmlns:r="http://schemas.openxmlformats.org/officeDocument/2006/relationships">
  <dimension ref="B2:I114"/>
  <sheetViews>
    <sheetView showGridLines="0" view="pageBreakPreview" zoomScale="80" zoomScaleSheetLayoutView="80" workbookViewId="0" topLeftCell="B1">
      <selection activeCell="F6" sqref="F6"/>
    </sheetView>
  </sheetViews>
  <sheetFormatPr defaultColWidth="9.00390625" defaultRowHeight="12.75"/>
  <cols>
    <col min="1" max="1" width="2.875" style="0" hidden="1" customWidth="1"/>
    <col min="2" max="2" width="10.00390625" style="0" customWidth="1"/>
    <col min="3" max="3" width="58.375" style="9" customWidth="1"/>
    <col min="4" max="4" width="13.125" style="0" customWidth="1"/>
    <col min="5" max="5" width="12.375" style="0" customWidth="1"/>
    <col min="6" max="6" width="11.75390625" style="0" customWidth="1"/>
    <col min="7" max="7" width="13.75390625" style="0" customWidth="1"/>
    <col min="8" max="8" width="2.00390625" style="0" customWidth="1"/>
  </cols>
  <sheetData>
    <row r="1" ht="12.75"/>
    <row r="2" spans="5:6" ht="18">
      <c r="E2" s="12" t="s">
        <v>82</v>
      </c>
      <c r="F2" s="14"/>
    </row>
    <row r="3" spans="5:6" ht="19.5" customHeight="1">
      <c r="E3" s="12" t="s">
        <v>0</v>
      </c>
      <c r="F3" s="14"/>
    </row>
    <row r="4" spans="5:7" ht="22.5" customHeight="1">
      <c r="E4" s="12" t="s">
        <v>69</v>
      </c>
      <c r="F4" s="122">
        <v>39078</v>
      </c>
      <c r="G4" t="s">
        <v>123</v>
      </c>
    </row>
    <row r="5" spans="4:6" ht="9" customHeight="1">
      <c r="D5" s="1"/>
      <c r="E5" s="1"/>
      <c r="F5" s="1"/>
    </row>
    <row r="6" spans="3:4" ht="25.5" customHeight="1">
      <c r="C6" s="113" t="s">
        <v>112</v>
      </c>
      <c r="D6" s="113"/>
    </row>
    <row r="7" ht="4.5" customHeight="1">
      <c r="F7" s="1"/>
    </row>
    <row r="8" ht="12.75">
      <c r="G8" s="1" t="s">
        <v>57</v>
      </c>
    </row>
    <row r="9" ht="13.5" thickBot="1"/>
    <row r="10" spans="2:7" ht="18" customHeight="1">
      <c r="B10" s="116" t="s">
        <v>37</v>
      </c>
      <c r="C10" s="118" t="s">
        <v>38</v>
      </c>
      <c r="D10" s="116" t="s">
        <v>39</v>
      </c>
      <c r="E10" s="120" t="s">
        <v>40</v>
      </c>
      <c r="F10" s="121"/>
      <c r="G10" s="114" t="s">
        <v>41</v>
      </c>
    </row>
    <row r="11" spans="2:7" ht="46.5" customHeight="1" thickBot="1">
      <c r="B11" s="117"/>
      <c r="C11" s="119"/>
      <c r="D11" s="117"/>
      <c r="E11" s="8" t="s">
        <v>80</v>
      </c>
      <c r="F11" s="8" t="s">
        <v>42</v>
      </c>
      <c r="G11" s="115"/>
    </row>
    <row r="12" spans="2:7" ht="12.75" customHeight="1" thickBot="1">
      <c r="B12" s="21">
        <v>1</v>
      </c>
      <c r="C12" s="20">
        <v>2</v>
      </c>
      <c r="D12" s="18">
        <v>3</v>
      </c>
      <c r="E12" s="19">
        <v>4</v>
      </c>
      <c r="F12" s="19">
        <v>5</v>
      </c>
      <c r="G12" s="20">
        <v>6</v>
      </c>
    </row>
    <row r="13" spans="2:7" ht="18.75" customHeight="1">
      <c r="B13" s="56">
        <v>10000000</v>
      </c>
      <c r="C13" s="7" t="s">
        <v>2</v>
      </c>
      <c r="D13" s="28">
        <f>D14+D20+D24+D31</f>
        <v>5500</v>
      </c>
      <c r="E13" s="29">
        <f>E18+E24</f>
        <v>0</v>
      </c>
      <c r="F13" s="30" t="s">
        <v>43</v>
      </c>
      <c r="G13" s="31">
        <f>SUM(D13:E13)</f>
        <v>5500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72</v>
      </c>
      <c r="D20" s="32">
        <f>SUM(D21:D23)</f>
        <v>0</v>
      </c>
      <c r="E20" s="33" t="s">
        <v>43</v>
      </c>
      <c r="F20" s="33" t="s">
        <v>43</v>
      </c>
      <c r="G20" s="27">
        <f t="shared" si="0"/>
        <v>0</v>
      </c>
    </row>
    <row r="21" spans="2:7" ht="35.25" customHeight="1" hidden="1">
      <c r="B21" s="66">
        <v>13010000</v>
      </c>
      <c r="C21" s="23" t="s">
        <v>73</v>
      </c>
      <c r="D21" s="32"/>
      <c r="E21" s="33" t="s">
        <v>43</v>
      </c>
      <c r="F21" s="33" t="s">
        <v>43</v>
      </c>
      <c r="G21" s="27">
        <f t="shared" si="0"/>
        <v>0</v>
      </c>
    </row>
    <row r="22" spans="2:7" ht="15.75" hidden="1">
      <c r="B22" s="66">
        <v>13030000</v>
      </c>
      <c r="C22" s="70" t="s">
        <v>74</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5500</v>
      </c>
      <c r="E24" s="34">
        <f>E30</f>
        <v>0</v>
      </c>
      <c r="F24" s="33" t="s">
        <v>43</v>
      </c>
      <c r="G24" s="27">
        <f t="shared" si="0"/>
        <v>5500</v>
      </c>
    </row>
    <row r="25" spans="2:7" ht="31.5">
      <c r="B25" s="57">
        <v>14060000</v>
      </c>
      <c r="C25" s="2" t="s">
        <v>75</v>
      </c>
      <c r="D25" s="32">
        <f>SUM(D26:D28)</f>
        <v>5500</v>
      </c>
      <c r="E25" s="33" t="s">
        <v>43</v>
      </c>
      <c r="F25" s="33" t="s">
        <v>43</v>
      </c>
      <c r="G25" s="27"/>
    </row>
    <row r="26" spans="2:7" ht="15.75" customHeight="1">
      <c r="B26" s="58">
        <v>14060100</v>
      </c>
      <c r="C26" s="4" t="s">
        <v>9</v>
      </c>
      <c r="D26" s="32">
        <v>5500</v>
      </c>
      <c r="E26" s="33" t="s">
        <v>43</v>
      </c>
      <c r="F26" s="33" t="s">
        <v>43</v>
      </c>
      <c r="G26" s="27">
        <f t="shared" si="0"/>
        <v>5500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5400</v>
      </c>
      <c r="E35" s="34">
        <f>E49+E56</f>
        <v>2718538</v>
      </c>
      <c r="F35" s="34">
        <f>F49</f>
        <v>0</v>
      </c>
      <c r="G35" s="27">
        <f t="shared" si="0"/>
        <v>2723938</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5400</v>
      </c>
      <c r="E49" s="34">
        <f>E51</f>
        <v>0</v>
      </c>
      <c r="F49" s="34">
        <f>F51</f>
        <v>0</v>
      </c>
      <c r="G49" s="27">
        <f t="shared" si="0"/>
        <v>5400</v>
      </c>
    </row>
    <row r="50" spans="2:7" ht="50.25" customHeight="1">
      <c r="B50" s="57">
        <v>24030000</v>
      </c>
      <c r="C50" s="23" t="s">
        <v>25</v>
      </c>
      <c r="D50" s="32">
        <v>5300</v>
      </c>
      <c r="E50" s="33" t="s">
        <v>43</v>
      </c>
      <c r="F50" s="33" t="s">
        <v>43</v>
      </c>
      <c r="G50" s="27">
        <f t="shared" si="0"/>
        <v>5300</v>
      </c>
    </row>
    <row r="51" spans="2:7" ht="19.5" customHeight="1">
      <c r="B51" s="57">
        <v>24060000</v>
      </c>
      <c r="C51" s="23" t="s">
        <v>26</v>
      </c>
      <c r="D51" s="32">
        <f>D52</f>
        <v>100</v>
      </c>
      <c r="E51" s="37">
        <f>E54+E53</f>
        <v>0</v>
      </c>
      <c r="F51" s="37">
        <f>F54</f>
        <v>0</v>
      </c>
      <c r="G51" s="27">
        <f t="shared" si="0"/>
        <v>100</v>
      </c>
    </row>
    <row r="52" spans="2:7" ht="19.5" customHeight="1">
      <c r="B52" s="60">
        <v>24060300</v>
      </c>
      <c r="C52" s="4" t="s">
        <v>26</v>
      </c>
      <c r="D52" s="37">
        <v>100</v>
      </c>
      <c r="E52" s="33" t="s">
        <v>43</v>
      </c>
      <c r="F52" s="33" t="s">
        <v>43</v>
      </c>
      <c r="G52" s="27">
        <f t="shared" si="0"/>
        <v>100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2718538</v>
      </c>
      <c r="F56" s="33" t="s">
        <v>43</v>
      </c>
      <c r="G56" s="27">
        <f t="shared" si="0"/>
        <v>2718538</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51</v>
      </c>
      <c r="D62" s="33" t="s">
        <v>43</v>
      </c>
      <c r="E62" s="39">
        <f>E63+E64</f>
        <v>200000</v>
      </c>
      <c r="F62" s="33" t="s">
        <v>43</v>
      </c>
      <c r="G62" s="27">
        <f t="shared" si="0"/>
        <v>200000</v>
      </c>
    </row>
    <row r="63" spans="2:7" ht="31.5" hidden="1">
      <c r="B63" s="57">
        <v>50080000</v>
      </c>
      <c r="C63" s="3" t="s">
        <v>52</v>
      </c>
      <c r="D63" s="33" t="s">
        <v>43</v>
      </c>
      <c r="E63" s="39"/>
      <c r="F63" s="33" t="s">
        <v>43</v>
      </c>
      <c r="G63" s="27">
        <f t="shared" si="0"/>
        <v>0</v>
      </c>
    </row>
    <row r="64" spans="2:7" ht="56.25" customHeight="1">
      <c r="B64" s="57">
        <v>50110000</v>
      </c>
      <c r="C64" s="3" t="s">
        <v>53</v>
      </c>
      <c r="D64" s="33" t="s">
        <v>43</v>
      </c>
      <c r="E64" s="39">
        <v>200000</v>
      </c>
      <c r="F64" s="33" t="s">
        <v>43</v>
      </c>
      <c r="G64" s="27">
        <f t="shared" si="0"/>
        <v>200000</v>
      </c>
    </row>
    <row r="65" spans="2:7" s="73" customFormat="1" ht="15.75">
      <c r="B65" s="76"/>
      <c r="C65" s="10" t="s">
        <v>30</v>
      </c>
      <c r="D65" s="77">
        <f>D13+D35</f>
        <v>10900</v>
      </c>
      <c r="E65" s="75">
        <f>E13+E35+E57+E62</f>
        <v>2918538</v>
      </c>
      <c r="F65" s="75">
        <f>F35+F57</f>
        <v>0</v>
      </c>
      <c r="G65" s="78">
        <f t="shared" si="0"/>
        <v>2929438</v>
      </c>
    </row>
    <row r="66" spans="2:7" s="51" customFormat="1" ht="16.5" customHeight="1">
      <c r="B66" s="57">
        <v>40000000</v>
      </c>
      <c r="C66" s="5" t="s">
        <v>31</v>
      </c>
      <c r="D66" s="77">
        <f>D67</f>
        <v>77252183</v>
      </c>
      <c r="E66" s="75">
        <f>E67</f>
        <v>0</v>
      </c>
      <c r="F66" s="75">
        <f>F67</f>
        <v>0</v>
      </c>
      <c r="G66" s="78">
        <f t="shared" si="0"/>
        <v>77252183</v>
      </c>
    </row>
    <row r="67" spans="2:7" ht="18" customHeight="1">
      <c r="B67" s="57">
        <v>41000000</v>
      </c>
      <c r="C67" s="2" t="s">
        <v>32</v>
      </c>
      <c r="D67" s="32">
        <f>D68+D69+D74</f>
        <v>77252183</v>
      </c>
      <c r="E67" s="92">
        <f>E68+E69+E74</f>
        <v>0</v>
      </c>
      <c r="F67" s="41">
        <f>F68+F69+F74</f>
        <v>0</v>
      </c>
      <c r="G67" s="93">
        <f t="shared" si="0"/>
        <v>77252183</v>
      </c>
    </row>
    <row r="68" spans="2:7" ht="18" customHeight="1" hidden="1">
      <c r="B68" s="57">
        <v>41010000</v>
      </c>
      <c r="C68" s="6" t="s">
        <v>33</v>
      </c>
      <c r="D68" s="32"/>
      <c r="E68" s="41">
        <v>0</v>
      </c>
      <c r="F68" s="41">
        <v>0</v>
      </c>
      <c r="G68" s="27">
        <f t="shared" si="0"/>
        <v>0</v>
      </c>
    </row>
    <row r="69" spans="2:8" s="51" customFormat="1" ht="15" customHeight="1">
      <c r="B69" s="57">
        <v>41020000</v>
      </c>
      <c r="C69" s="6" t="s">
        <v>34</v>
      </c>
      <c r="D69" s="32">
        <f>SUM(D70:D73)</f>
        <v>47227778</v>
      </c>
      <c r="E69" s="34">
        <f>SUM(E70:E73)</f>
        <v>0</v>
      </c>
      <c r="F69" s="34">
        <f>SUM(F70:F73)</f>
        <v>0</v>
      </c>
      <c r="G69" s="27">
        <f t="shared" si="0"/>
        <v>47227778</v>
      </c>
      <c r="H69" s="14"/>
    </row>
    <row r="70" spans="2:8" ht="45" customHeight="1" hidden="1">
      <c r="B70" s="67">
        <v>41020600</v>
      </c>
      <c r="C70" s="25" t="s">
        <v>61</v>
      </c>
      <c r="D70" s="42"/>
      <c r="E70" s="84" t="s">
        <v>43</v>
      </c>
      <c r="F70" s="84" t="s">
        <v>43</v>
      </c>
      <c r="G70" s="27">
        <f t="shared" si="0"/>
        <v>0</v>
      </c>
      <c r="H70" s="14"/>
    </row>
    <row r="71" spans="2:8" ht="122.25" customHeight="1" hidden="1">
      <c r="B71" s="62">
        <v>41020700</v>
      </c>
      <c r="C71" s="24" t="s">
        <v>70</v>
      </c>
      <c r="D71" s="32"/>
      <c r="E71" s="84" t="s">
        <v>43</v>
      </c>
      <c r="F71" s="84" t="s">
        <v>43</v>
      </c>
      <c r="G71" s="27">
        <f t="shared" si="0"/>
        <v>0</v>
      </c>
      <c r="H71" s="14"/>
    </row>
    <row r="72" spans="2:8" ht="14.25" customHeight="1">
      <c r="B72" s="67">
        <v>41020900</v>
      </c>
      <c r="C72" s="79" t="s">
        <v>88</v>
      </c>
      <c r="D72" s="80">
        <v>47227778</v>
      </c>
      <c r="E72" s="33" t="s">
        <v>43</v>
      </c>
      <c r="F72" s="33" t="s">
        <v>43</v>
      </c>
      <c r="G72" s="27">
        <f t="shared" si="0"/>
        <v>47227778</v>
      </c>
      <c r="H72" s="14"/>
    </row>
    <row r="73" spans="2:8" ht="60.75" customHeight="1" hidden="1">
      <c r="B73" s="62">
        <v>41021300</v>
      </c>
      <c r="C73" s="24" t="s">
        <v>67</v>
      </c>
      <c r="D73" s="32"/>
      <c r="E73" s="84" t="s">
        <v>43</v>
      </c>
      <c r="F73" s="84" t="s">
        <v>43</v>
      </c>
      <c r="G73" s="27">
        <f t="shared" si="0"/>
        <v>0</v>
      </c>
      <c r="H73" s="14"/>
    </row>
    <row r="74" spans="2:8" s="51" customFormat="1" ht="15.75" customHeight="1">
      <c r="B74" s="57">
        <v>41030000</v>
      </c>
      <c r="C74" s="6" t="s">
        <v>35</v>
      </c>
      <c r="D74" s="34">
        <f>SUM(D75:D100)</f>
        <v>30024405</v>
      </c>
      <c r="E74" s="92">
        <f>SUM(E75:E100)</f>
        <v>0</v>
      </c>
      <c r="F74" s="34">
        <f>SUM(F75:F100)</f>
        <v>0</v>
      </c>
      <c r="G74" s="93">
        <f t="shared" si="0"/>
        <v>30024405</v>
      </c>
      <c r="H74" s="14"/>
    </row>
    <row r="75" spans="2:8" ht="42.75" customHeight="1" hidden="1">
      <c r="B75" s="62">
        <v>41027400</v>
      </c>
      <c r="C75" s="24" t="s">
        <v>91</v>
      </c>
      <c r="D75" s="84"/>
      <c r="E75" s="84" t="str">
        <f>F75</f>
        <v>х</v>
      </c>
      <c r="F75" s="84" t="s">
        <v>43</v>
      </c>
      <c r="G75" s="27">
        <f>SUM(D75:E75)</f>
        <v>0</v>
      </c>
      <c r="H75" s="14"/>
    </row>
    <row r="76" spans="2:8" ht="42.75" customHeight="1" hidden="1">
      <c r="B76" s="62">
        <v>41030300</v>
      </c>
      <c r="C76" s="24" t="s">
        <v>89</v>
      </c>
      <c r="D76" s="84"/>
      <c r="E76" s="84" t="s">
        <v>43</v>
      </c>
      <c r="F76" s="84" t="s">
        <v>43</v>
      </c>
      <c r="G76" s="27">
        <f>SUM(D76:E76)</f>
        <v>0</v>
      </c>
      <c r="H76" s="14"/>
    </row>
    <row r="77" spans="2:8" ht="30.75" customHeight="1" hidden="1">
      <c r="B77" s="62">
        <v>41030500</v>
      </c>
      <c r="C77" s="24" t="s">
        <v>64</v>
      </c>
      <c r="D77" s="84" t="s">
        <v>43</v>
      </c>
      <c r="E77" s="41"/>
      <c r="F77" s="84" t="s">
        <v>43</v>
      </c>
      <c r="G77" s="27">
        <f t="shared" si="0"/>
        <v>0</v>
      </c>
      <c r="H77" s="14"/>
    </row>
    <row r="78" spans="2:8" ht="57.75" customHeight="1">
      <c r="B78" s="62">
        <v>41030600</v>
      </c>
      <c r="C78" s="24" t="s">
        <v>118</v>
      </c>
      <c r="D78" s="41">
        <v>14617380</v>
      </c>
      <c r="E78" s="33" t="s">
        <v>43</v>
      </c>
      <c r="F78" s="33" t="s">
        <v>43</v>
      </c>
      <c r="G78" s="27">
        <f aca="true" t="shared" si="1" ref="G78:G100">SUM(D78:E78)</f>
        <v>14617380</v>
      </c>
      <c r="H78" s="14"/>
    </row>
    <row r="79" spans="2:7" ht="122.25" customHeight="1" hidden="1">
      <c r="B79" s="62">
        <v>41030700</v>
      </c>
      <c r="C79" s="24" t="s">
        <v>103</v>
      </c>
      <c r="D79" s="32"/>
      <c r="E79" s="33" t="s">
        <v>43</v>
      </c>
      <c r="F79" s="33" t="s">
        <v>43</v>
      </c>
      <c r="G79" s="27">
        <f t="shared" si="1"/>
        <v>0</v>
      </c>
    </row>
    <row r="80" spans="2:7" ht="73.5" customHeight="1">
      <c r="B80" s="62">
        <v>41030800</v>
      </c>
      <c r="C80" s="24" t="s">
        <v>104</v>
      </c>
      <c r="D80" s="32">
        <v>14367260</v>
      </c>
      <c r="E80" s="33" t="s">
        <v>43</v>
      </c>
      <c r="F80" s="33" t="s">
        <v>43</v>
      </c>
      <c r="G80" s="27">
        <f t="shared" si="1"/>
        <v>14367260</v>
      </c>
    </row>
    <row r="81" spans="2:7" ht="129.75" customHeight="1">
      <c r="B81" s="62">
        <v>41030900</v>
      </c>
      <c r="C81" s="24" t="s">
        <v>105</v>
      </c>
      <c r="D81" s="32">
        <v>846228</v>
      </c>
      <c r="E81" s="45" t="s">
        <v>43</v>
      </c>
      <c r="F81" s="45" t="s">
        <v>43</v>
      </c>
      <c r="G81" s="27">
        <f t="shared" si="1"/>
        <v>846228</v>
      </c>
    </row>
    <row r="82" spans="2:7" ht="61.5" customHeight="1">
      <c r="B82" s="63">
        <v>41031000</v>
      </c>
      <c r="C82" s="24" t="s">
        <v>106</v>
      </c>
      <c r="D82" s="81">
        <v>3788</v>
      </c>
      <c r="E82" s="45" t="s">
        <v>43</v>
      </c>
      <c r="F82" s="45" t="s">
        <v>43</v>
      </c>
      <c r="G82" s="27">
        <f t="shared" si="1"/>
        <v>3788</v>
      </c>
    </row>
    <row r="83" spans="2:7" ht="61.5" customHeight="1" hidden="1">
      <c r="B83" s="63">
        <v>41031300</v>
      </c>
      <c r="C83" s="24" t="s">
        <v>96</v>
      </c>
      <c r="D83" s="81"/>
      <c r="E83" s="45" t="s">
        <v>43</v>
      </c>
      <c r="F83" s="45" t="s">
        <v>43</v>
      </c>
      <c r="G83" s="27">
        <f t="shared" si="1"/>
        <v>0</v>
      </c>
    </row>
    <row r="84" spans="2:7" ht="72" customHeight="1" hidden="1">
      <c r="B84" s="63">
        <v>41031900</v>
      </c>
      <c r="C84" s="26" t="s">
        <v>107</v>
      </c>
      <c r="D84" s="44" t="s">
        <v>43</v>
      </c>
      <c r="E84" s="92"/>
      <c r="F84" s="96" t="s">
        <v>43</v>
      </c>
      <c r="G84" s="93">
        <f>SUM(D84:E84)</f>
        <v>0</v>
      </c>
    </row>
    <row r="85" spans="2:7" ht="151.5" customHeight="1" hidden="1">
      <c r="B85" s="63">
        <v>41032200</v>
      </c>
      <c r="C85" s="26" t="s">
        <v>90</v>
      </c>
      <c r="D85" s="32"/>
      <c r="E85" s="84" t="str">
        <f aca="true" t="shared" si="2" ref="E85:E98">F85</f>
        <v>х</v>
      </c>
      <c r="F85" s="45" t="s">
        <v>43</v>
      </c>
      <c r="G85" s="27">
        <f t="shared" si="1"/>
        <v>0</v>
      </c>
    </row>
    <row r="86" spans="2:7" ht="91.5" customHeight="1" thickBot="1">
      <c r="B86" s="63">
        <v>41032300</v>
      </c>
      <c r="C86" s="26" t="s">
        <v>66</v>
      </c>
      <c r="D86" s="32">
        <v>189749</v>
      </c>
      <c r="E86" s="33" t="str">
        <f t="shared" si="2"/>
        <v>х</v>
      </c>
      <c r="F86" s="45" t="s">
        <v>43</v>
      </c>
      <c r="G86" s="27">
        <f t="shared" si="1"/>
        <v>189749</v>
      </c>
    </row>
    <row r="87" spans="2:7" ht="47.25" customHeight="1" hidden="1">
      <c r="B87" s="85">
        <v>41032700</v>
      </c>
      <c r="C87" s="24" t="s">
        <v>98</v>
      </c>
      <c r="D87" s="68"/>
      <c r="E87" s="84">
        <f>F87</f>
        <v>0</v>
      </c>
      <c r="F87" s="84"/>
      <c r="G87" s="27">
        <f>SUM(D87:E87)</f>
        <v>0</v>
      </c>
    </row>
    <row r="88" spans="2:7" ht="45" hidden="1">
      <c r="B88" s="63">
        <v>41032800</v>
      </c>
      <c r="C88" s="26" t="s">
        <v>94</v>
      </c>
      <c r="D88" s="33"/>
      <c r="E88" s="33"/>
      <c r="F88" s="33"/>
      <c r="G88" s="43">
        <f>SUM(D88:E88)</f>
        <v>0</v>
      </c>
    </row>
    <row r="89" spans="2:7" ht="30.75" customHeight="1" hidden="1">
      <c r="B89" s="63">
        <v>41033800</v>
      </c>
      <c r="C89" s="26" t="s">
        <v>71</v>
      </c>
      <c r="D89" s="44"/>
      <c r="E89" s="84" t="str">
        <f t="shared" si="2"/>
        <v>х</v>
      </c>
      <c r="F89" s="45" t="s">
        <v>43</v>
      </c>
      <c r="G89" s="27">
        <f t="shared" si="1"/>
        <v>0</v>
      </c>
    </row>
    <row r="90" spans="2:7" ht="44.25" customHeight="1" hidden="1">
      <c r="B90" s="63">
        <v>41034900</v>
      </c>
      <c r="C90" s="26" t="s">
        <v>63</v>
      </c>
      <c r="D90" s="44"/>
      <c r="E90" s="84">
        <f t="shared" si="2"/>
        <v>0</v>
      </c>
      <c r="F90" s="74"/>
      <c r="G90" s="27">
        <f t="shared" si="1"/>
        <v>0</v>
      </c>
    </row>
    <row r="91" spans="2:7" ht="20.25" customHeight="1" hidden="1">
      <c r="B91" s="63">
        <v>41035000</v>
      </c>
      <c r="C91" s="26" t="s">
        <v>62</v>
      </c>
      <c r="D91" s="32"/>
      <c r="E91" s="84" t="str">
        <f t="shared" si="2"/>
        <v>х</v>
      </c>
      <c r="F91" s="45" t="s">
        <v>43</v>
      </c>
      <c r="G91" s="27">
        <f t="shared" si="1"/>
        <v>0</v>
      </c>
    </row>
    <row r="92" spans="2:7" ht="60" hidden="1">
      <c r="B92" s="63">
        <v>41036000</v>
      </c>
      <c r="C92" s="26" t="s">
        <v>92</v>
      </c>
      <c r="D92" s="46"/>
      <c r="E92" s="84" t="str">
        <f t="shared" si="2"/>
        <v>х</v>
      </c>
      <c r="F92" s="33" t="s">
        <v>43</v>
      </c>
      <c r="G92" s="43">
        <f>SUM(D92:E92)</f>
        <v>0</v>
      </c>
    </row>
    <row r="93" spans="2:7" ht="75" hidden="1">
      <c r="B93" s="63">
        <v>41036800</v>
      </c>
      <c r="C93" s="26" t="s">
        <v>65</v>
      </c>
      <c r="D93" s="46"/>
      <c r="E93" s="84" t="str">
        <f t="shared" si="2"/>
        <v>х</v>
      </c>
      <c r="F93" s="33" t="s">
        <v>43</v>
      </c>
      <c r="G93" s="43">
        <f t="shared" si="1"/>
        <v>0</v>
      </c>
    </row>
    <row r="94" spans="2:7" ht="60" hidden="1">
      <c r="B94" s="63">
        <v>41037000</v>
      </c>
      <c r="C94" s="26" t="s">
        <v>99</v>
      </c>
      <c r="D94" s="46"/>
      <c r="E94" s="84" t="str">
        <f t="shared" si="2"/>
        <v>х</v>
      </c>
      <c r="F94" s="33" t="s">
        <v>43</v>
      </c>
      <c r="G94" s="43">
        <f t="shared" si="1"/>
        <v>0</v>
      </c>
    </row>
    <row r="95" spans="2:7" ht="45" hidden="1">
      <c r="B95" s="63">
        <v>41037100</v>
      </c>
      <c r="C95" s="26" t="s">
        <v>100</v>
      </c>
      <c r="D95" s="33"/>
      <c r="E95" s="45">
        <f>F95</f>
        <v>0</v>
      </c>
      <c r="F95" s="45"/>
      <c r="G95" s="43">
        <f>SUM(D95:E95)</f>
        <v>0</v>
      </c>
    </row>
    <row r="96" spans="2:7" ht="123" customHeight="1" hidden="1">
      <c r="B96" s="63">
        <v>41037600</v>
      </c>
      <c r="C96" s="26" t="s">
        <v>108</v>
      </c>
      <c r="D96" s="33"/>
      <c r="E96" s="45"/>
      <c r="F96" s="33" t="s">
        <v>43</v>
      </c>
      <c r="G96" s="43">
        <f>SUM(D96:E96)</f>
        <v>0</v>
      </c>
    </row>
    <row r="97" spans="2:7" ht="48" customHeight="1" hidden="1">
      <c r="B97" s="85">
        <v>41037800</v>
      </c>
      <c r="C97" s="24" t="s">
        <v>97</v>
      </c>
      <c r="D97" s="81"/>
      <c r="E97" s="45" t="s">
        <v>43</v>
      </c>
      <c r="F97" s="45" t="s">
        <v>43</v>
      </c>
      <c r="G97" s="27">
        <f>SUM(D97:E97)</f>
        <v>0</v>
      </c>
    </row>
    <row r="98" spans="2:7" ht="61.5" customHeight="1" hidden="1">
      <c r="B98" s="63">
        <v>41037900</v>
      </c>
      <c r="C98" s="26" t="s">
        <v>101</v>
      </c>
      <c r="D98" s="46"/>
      <c r="E98" s="84" t="str">
        <f t="shared" si="2"/>
        <v>х</v>
      </c>
      <c r="F98" s="33" t="s">
        <v>43</v>
      </c>
      <c r="G98" s="43">
        <f>SUM(D98:E98)</f>
        <v>0</v>
      </c>
    </row>
    <row r="99" spans="2:7" ht="34.5" customHeight="1" hidden="1">
      <c r="B99" s="63">
        <v>41038000</v>
      </c>
      <c r="C99" s="26" t="s">
        <v>93</v>
      </c>
      <c r="D99" s="46"/>
      <c r="E99" s="33" t="s">
        <v>43</v>
      </c>
      <c r="F99" s="33" t="s">
        <v>43</v>
      </c>
      <c r="G99" s="43">
        <f>SUM(D99:E99)</f>
        <v>0</v>
      </c>
    </row>
    <row r="100" spans="2:7" ht="46.5" customHeight="1" hidden="1" thickBot="1">
      <c r="B100" s="63"/>
      <c r="C100" s="26" t="s">
        <v>95</v>
      </c>
      <c r="D100" s="33" t="s">
        <v>43</v>
      </c>
      <c r="E100" s="33"/>
      <c r="F100" s="33"/>
      <c r="G100" s="43">
        <f t="shared" si="1"/>
        <v>0</v>
      </c>
    </row>
    <row r="101" spans="2:7" s="51" customFormat="1" ht="16.5" thickBot="1">
      <c r="B101" s="64"/>
      <c r="C101" s="15" t="s">
        <v>30</v>
      </c>
      <c r="D101" s="49">
        <f>D65+D66</f>
        <v>77263083</v>
      </c>
      <c r="E101" s="87">
        <f>E65+E66</f>
        <v>2918538</v>
      </c>
      <c r="F101" s="72">
        <f>F65+F66</f>
        <v>0</v>
      </c>
      <c r="G101" s="88">
        <f>SUM(D101:E101)</f>
        <v>80181621</v>
      </c>
    </row>
    <row r="102" spans="2:7" ht="36" customHeight="1" hidden="1" thickBot="1">
      <c r="B102" s="65">
        <v>43010000</v>
      </c>
      <c r="C102" s="25" t="s">
        <v>36</v>
      </c>
      <c r="D102" s="33"/>
      <c r="E102" s="47">
        <f>F102</f>
        <v>0</v>
      </c>
      <c r="F102" s="47"/>
      <c r="G102" s="48">
        <f>SUM(D102:E102)</f>
        <v>0</v>
      </c>
    </row>
    <row r="103" spans="2:9" s="51" customFormat="1" ht="21" hidden="1" thickBot="1">
      <c r="B103" s="52"/>
      <c r="C103" s="17" t="s">
        <v>45</v>
      </c>
      <c r="D103" s="53">
        <f>D102+D101</f>
        <v>77263083</v>
      </c>
      <c r="E103" s="54">
        <f>E101+E102</f>
        <v>2918538</v>
      </c>
      <c r="F103" s="54">
        <f>F101+F102</f>
        <v>0</v>
      </c>
      <c r="G103" s="69">
        <f>SUM(D103:E103)</f>
        <v>80181621</v>
      </c>
      <c r="H103" s="55"/>
      <c r="I103" s="55"/>
    </row>
    <row r="104" ht="5.25" customHeight="1">
      <c r="D104" s="11"/>
    </row>
    <row r="105" ht="8.25" customHeight="1"/>
    <row r="106" spans="2:6" ht="25.5" customHeight="1">
      <c r="B106" s="13" t="s">
        <v>44</v>
      </c>
      <c r="C106" s="13"/>
      <c r="D106" s="13"/>
      <c r="E106" s="13"/>
      <c r="F106" s="13" t="s">
        <v>109</v>
      </c>
    </row>
    <row r="107" ht="10.5" customHeight="1"/>
    <row r="114" ht="12.75">
      <c r="D114"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4.xml><?xml version="1.0" encoding="utf-8"?>
<worksheet xmlns="http://schemas.openxmlformats.org/spreadsheetml/2006/main" xmlns:r="http://schemas.openxmlformats.org/officeDocument/2006/relationships">
  <dimension ref="B2:I111"/>
  <sheetViews>
    <sheetView showGridLines="0" zoomScaleSheetLayoutView="75" workbookViewId="0" topLeftCell="B1">
      <selection activeCell="E4" sqref="E4"/>
    </sheetView>
  </sheetViews>
  <sheetFormatPr defaultColWidth="9.00390625" defaultRowHeight="12.75"/>
  <cols>
    <col min="1" max="1" width="2.875" style="0" hidden="1" customWidth="1"/>
    <col min="2" max="2" width="10.00390625" style="0" customWidth="1"/>
    <col min="3" max="3" width="58.375" style="9" customWidth="1"/>
    <col min="4" max="4" width="12.625" style="0" customWidth="1"/>
    <col min="5" max="5" width="13.125" style="0" customWidth="1"/>
    <col min="6" max="6" width="11.375" style="0" customWidth="1"/>
    <col min="7" max="7" width="13.875" style="0" customWidth="1"/>
    <col min="8" max="8" width="2.00390625" style="0" customWidth="1"/>
  </cols>
  <sheetData>
    <row r="1" ht="12.75"/>
    <row r="2" spans="5:6" ht="18">
      <c r="E2" s="12" t="s">
        <v>83</v>
      </c>
      <c r="F2" s="14"/>
    </row>
    <row r="3" spans="5:6" ht="19.5" customHeight="1">
      <c r="E3" s="12" t="s">
        <v>0</v>
      </c>
      <c r="F3" s="14"/>
    </row>
    <row r="4" spans="5:6" ht="22.5" customHeight="1">
      <c r="E4" s="12" t="s">
        <v>69</v>
      </c>
      <c r="F4" s="14" t="s">
        <v>121</v>
      </c>
    </row>
    <row r="5" spans="3:4" ht="25.5" customHeight="1">
      <c r="C5" s="113" t="s">
        <v>114</v>
      </c>
      <c r="D5" s="113"/>
    </row>
    <row r="6" ht="12.75">
      <c r="G6" s="1" t="s">
        <v>57</v>
      </c>
    </row>
    <row r="7" ht="13.5" thickBot="1"/>
    <row r="8" spans="2:7" ht="18" customHeight="1">
      <c r="B8" s="116" t="s">
        <v>37</v>
      </c>
      <c r="C8" s="118" t="s">
        <v>38</v>
      </c>
      <c r="D8" s="116" t="s">
        <v>39</v>
      </c>
      <c r="E8" s="120" t="s">
        <v>40</v>
      </c>
      <c r="F8" s="121"/>
      <c r="G8" s="114" t="s">
        <v>41</v>
      </c>
    </row>
    <row r="9" spans="2:7" ht="49.5" customHeight="1" thickBot="1">
      <c r="B9" s="117"/>
      <c r="C9" s="119"/>
      <c r="D9" s="117"/>
      <c r="E9" s="8" t="s">
        <v>80</v>
      </c>
      <c r="F9" s="8" t="s">
        <v>42</v>
      </c>
      <c r="G9" s="115"/>
    </row>
    <row r="10" spans="2:7" ht="14.25" customHeight="1" thickBot="1">
      <c r="B10" s="21">
        <v>1</v>
      </c>
      <c r="C10" s="20">
        <v>2</v>
      </c>
      <c r="D10" s="18">
        <v>3</v>
      </c>
      <c r="E10" s="19">
        <v>4</v>
      </c>
      <c r="F10" s="19">
        <v>5</v>
      </c>
      <c r="G10" s="20">
        <v>6</v>
      </c>
    </row>
    <row r="11" spans="2:7" ht="15.75" customHeight="1">
      <c r="B11" s="56">
        <v>10000000</v>
      </c>
      <c r="C11" s="7" t="s">
        <v>2</v>
      </c>
      <c r="D11" s="28">
        <f>D12+D18+D22+D29</f>
        <v>17000</v>
      </c>
      <c r="E11" s="29">
        <f>E16+E22</f>
        <v>0</v>
      </c>
      <c r="F11" s="30" t="s">
        <v>43</v>
      </c>
      <c r="G11" s="31">
        <f>SUM(D11:E11)</f>
        <v>17000</v>
      </c>
    </row>
    <row r="12" spans="2:7" ht="31.5" hidden="1">
      <c r="B12" s="57">
        <v>11000000</v>
      </c>
      <c r="C12" s="2" t="s">
        <v>3</v>
      </c>
      <c r="D12" s="32">
        <f>D13+D14</f>
        <v>0</v>
      </c>
      <c r="E12" s="33" t="s">
        <v>43</v>
      </c>
      <c r="F12" s="33" t="s">
        <v>43</v>
      </c>
      <c r="G12" s="27">
        <f aca="true" t="shared" si="0" ref="G12:G75">SUM(D12:E12)</f>
        <v>0</v>
      </c>
    </row>
    <row r="13" spans="2:7" ht="18.75" customHeight="1" hidden="1">
      <c r="B13" s="57">
        <v>11010000</v>
      </c>
      <c r="C13" s="3" t="s">
        <v>56</v>
      </c>
      <c r="D13" s="32"/>
      <c r="E13" s="33" t="s">
        <v>43</v>
      </c>
      <c r="F13" s="33" t="s">
        <v>43</v>
      </c>
      <c r="G13" s="27">
        <f t="shared" si="0"/>
        <v>0</v>
      </c>
    </row>
    <row r="14" spans="2:7" ht="15.75" hidden="1">
      <c r="B14" s="57">
        <v>11020000</v>
      </c>
      <c r="C14" s="3" t="s">
        <v>4</v>
      </c>
      <c r="D14" s="32">
        <f>D15</f>
        <v>0</v>
      </c>
      <c r="E14" s="33" t="s">
        <v>43</v>
      </c>
      <c r="F14" s="33" t="s">
        <v>43</v>
      </c>
      <c r="G14" s="27">
        <f t="shared" si="0"/>
        <v>0</v>
      </c>
    </row>
    <row r="15" spans="2:7" ht="31.5" hidden="1">
      <c r="B15" s="58">
        <v>11020200</v>
      </c>
      <c r="C15" s="4" t="s">
        <v>58</v>
      </c>
      <c r="D15" s="32"/>
      <c r="E15" s="33" t="s">
        <v>43</v>
      </c>
      <c r="F15" s="33" t="s">
        <v>43</v>
      </c>
      <c r="G15" s="27">
        <f t="shared" si="0"/>
        <v>0</v>
      </c>
    </row>
    <row r="16" spans="2:7" ht="15.75" hidden="1">
      <c r="B16" s="57">
        <v>12000000</v>
      </c>
      <c r="C16" s="2" t="s">
        <v>5</v>
      </c>
      <c r="D16" s="33" t="s">
        <v>43</v>
      </c>
      <c r="E16" s="34">
        <f>E17</f>
        <v>0</v>
      </c>
      <c r="F16" s="33" t="s">
        <v>43</v>
      </c>
      <c r="G16" s="27">
        <f t="shared" si="0"/>
        <v>0</v>
      </c>
    </row>
    <row r="17" spans="2:7" ht="31.5" hidden="1">
      <c r="B17" s="57">
        <v>12020000</v>
      </c>
      <c r="C17" s="3" t="s">
        <v>6</v>
      </c>
      <c r="D17" s="33" t="s">
        <v>43</v>
      </c>
      <c r="E17" s="34"/>
      <c r="F17" s="33" t="s">
        <v>43</v>
      </c>
      <c r="G17" s="27">
        <f t="shared" si="0"/>
        <v>0</v>
      </c>
    </row>
    <row r="18" spans="2:7" ht="31.5" hidden="1">
      <c r="B18" s="57">
        <v>13000000</v>
      </c>
      <c r="C18" s="2" t="s">
        <v>72</v>
      </c>
      <c r="D18" s="32">
        <f>SUM(D19:D21)</f>
        <v>0</v>
      </c>
      <c r="E18" s="33" t="s">
        <v>43</v>
      </c>
      <c r="F18" s="33" t="s">
        <v>43</v>
      </c>
      <c r="G18" s="27">
        <f t="shared" si="0"/>
        <v>0</v>
      </c>
    </row>
    <row r="19" spans="2:7" ht="35.25" customHeight="1" hidden="1">
      <c r="B19" s="66">
        <v>13010000</v>
      </c>
      <c r="C19" s="23" t="s">
        <v>73</v>
      </c>
      <c r="D19" s="32"/>
      <c r="E19" s="33" t="s">
        <v>43</v>
      </c>
      <c r="F19" s="33" t="s">
        <v>43</v>
      </c>
      <c r="G19" s="27">
        <f t="shared" si="0"/>
        <v>0</v>
      </c>
    </row>
    <row r="20" spans="2:7" ht="15.75" hidden="1">
      <c r="B20" s="66">
        <v>13030000</v>
      </c>
      <c r="C20" s="70" t="s">
        <v>74</v>
      </c>
      <c r="D20" s="32"/>
      <c r="E20" s="33" t="s">
        <v>43</v>
      </c>
      <c r="F20" s="33" t="s">
        <v>43</v>
      </c>
      <c r="G20" s="27">
        <f t="shared" si="0"/>
        <v>0</v>
      </c>
    </row>
    <row r="21" spans="2:7" ht="15.75" hidden="1">
      <c r="B21" s="57">
        <v>13050000</v>
      </c>
      <c r="C21" s="3" t="s">
        <v>7</v>
      </c>
      <c r="D21" s="32"/>
      <c r="E21" s="33" t="s">
        <v>43</v>
      </c>
      <c r="F21" s="33" t="s">
        <v>43</v>
      </c>
      <c r="G21" s="27">
        <f t="shared" si="0"/>
        <v>0</v>
      </c>
    </row>
    <row r="22" spans="2:7" ht="15.75">
      <c r="B22" s="57">
        <v>14000000</v>
      </c>
      <c r="C22" s="2" t="s">
        <v>8</v>
      </c>
      <c r="D22" s="32">
        <f>D23+D27</f>
        <v>17000</v>
      </c>
      <c r="E22" s="34">
        <f>E28</f>
        <v>0</v>
      </c>
      <c r="F22" s="33" t="s">
        <v>43</v>
      </c>
      <c r="G22" s="27">
        <f t="shared" si="0"/>
        <v>17000</v>
      </c>
    </row>
    <row r="23" spans="2:7" ht="31.5">
      <c r="B23" s="57">
        <v>14060000</v>
      </c>
      <c r="C23" s="2" t="s">
        <v>75</v>
      </c>
      <c r="D23" s="32">
        <f>SUM(D24:D26)</f>
        <v>17000</v>
      </c>
      <c r="E23" s="33" t="s">
        <v>43</v>
      </c>
      <c r="F23" s="33" t="s">
        <v>43</v>
      </c>
      <c r="G23" s="27"/>
    </row>
    <row r="24" spans="2:7" ht="15.75" customHeight="1">
      <c r="B24" s="58">
        <v>14060100</v>
      </c>
      <c r="C24" s="4" t="s">
        <v>9</v>
      </c>
      <c r="D24" s="32">
        <v>17000</v>
      </c>
      <c r="E24" s="33" t="s">
        <v>43</v>
      </c>
      <c r="F24" s="33" t="s">
        <v>43</v>
      </c>
      <c r="G24" s="27">
        <f t="shared" si="0"/>
        <v>17000</v>
      </c>
    </row>
    <row r="25" spans="2:7" ht="15.75" customHeight="1" hidden="1">
      <c r="B25" s="58">
        <v>14060200</v>
      </c>
      <c r="C25" s="4" t="s">
        <v>10</v>
      </c>
      <c r="D25" s="32"/>
      <c r="E25" s="33" t="s">
        <v>43</v>
      </c>
      <c r="F25" s="33" t="s">
        <v>43</v>
      </c>
      <c r="G25" s="27">
        <f t="shared" si="0"/>
        <v>0</v>
      </c>
    </row>
    <row r="26" spans="2:7" ht="31.5" hidden="1">
      <c r="B26" s="58">
        <v>14060300</v>
      </c>
      <c r="C26" s="4" t="s">
        <v>11</v>
      </c>
      <c r="D26" s="32"/>
      <c r="E26" s="33" t="s">
        <v>43</v>
      </c>
      <c r="F26" s="33" t="s">
        <v>43</v>
      </c>
      <c r="G26" s="27">
        <f t="shared" si="0"/>
        <v>0</v>
      </c>
    </row>
    <row r="27" spans="2:7" ht="31.5" hidden="1">
      <c r="B27" s="57">
        <v>14070000</v>
      </c>
      <c r="C27" s="3" t="s">
        <v>12</v>
      </c>
      <c r="D27" s="35"/>
      <c r="E27" s="33" t="s">
        <v>43</v>
      </c>
      <c r="F27" s="33" t="s">
        <v>43</v>
      </c>
      <c r="G27" s="27">
        <f t="shared" si="0"/>
        <v>0</v>
      </c>
    </row>
    <row r="28" spans="2:7" ht="47.25" hidden="1">
      <c r="B28" s="58">
        <v>14071500</v>
      </c>
      <c r="C28" s="4" t="s">
        <v>13</v>
      </c>
      <c r="D28" s="33" t="s">
        <v>43</v>
      </c>
      <c r="E28" s="34"/>
      <c r="F28" s="33" t="s">
        <v>43</v>
      </c>
      <c r="G28" s="27">
        <f t="shared" si="0"/>
        <v>0</v>
      </c>
    </row>
    <row r="29" spans="2:7" ht="15.75" hidden="1">
      <c r="B29" s="57">
        <v>16000000</v>
      </c>
      <c r="C29" s="2" t="s">
        <v>54</v>
      </c>
      <c r="D29" s="32">
        <f>SUM(D30:D32)</f>
        <v>0</v>
      </c>
      <c r="E29" s="33" t="s">
        <v>43</v>
      </c>
      <c r="F29" s="33" t="s">
        <v>43</v>
      </c>
      <c r="G29" s="27">
        <f t="shared" si="0"/>
        <v>0</v>
      </c>
    </row>
    <row r="30" spans="2:7" ht="15.75" hidden="1">
      <c r="B30" s="57">
        <v>16010000</v>
      </c>
      <c r="C30" s="3" t="s">
        <v>14</v>
      </c>
      <c r="D30" s="32"/>
      <c r="E30" s="33" t="s">
        <v>43</v>
      </c>
      <c r="F30" s="33" t="s">
        <v>43</v>
      </c>
      <c r="G30" s="27">
        <f t="shared" si="0"/>
        <v>0</v>
      </c>
    </row>
    <row r="31" spans="2:7" ht="15.75" customHeight="1" hidden="1">
      <c r="B31" s="57">
        <v>16040000</v>
      </c>
      <c r="C31" s="3" t="s">
        <v>15</v>
      </c>
      <c r="D31" s="32"/>
      <c r="E31" s="33" t="s">
        <v>43</v>
      </c>
      <c r="F31" s="33" t="s">
        <v>43</v>
      </c>
      <c r="G31" s="27">
        <f t="shared" si="0"/>
        <v>0</v>
      </c>
    </row>
    <row r="32" spans="2:7" ht="18" customHeight="1" hidden="1">
      <c r="B32" s="57">
        <v>16050000</v>
      </c>
      <c r="C32" s="3" t="s">
        <v>16</v>
      </c>
      <c r="D32" s="32"/>
      <c r="E32" s="33" t="s">
        <v>43</v>
      </c>
      <c r="F32" s="33" t="s">
        <v>43</v>
      </c>
      <c r="G32" s="27">
        <f t="shared" si="0"/>
        <v>0</v>
      </c>
    </row>
    <row r="33" spans="2:7" ht="14.25" customHeight="1">
      <c r="B33" s="57">
        <v>20000000</v>
      </c>
      <c r="C33" s="5" t="s">
        <v>17</v>
      </c>
      <c r="D33" s="32">
        <f>D34+D39+D44+D47</f>
        <v>12000</v>
      </c>
      <c r="E33" s="34">
        <f>E47+E54</f>
        <v>3410818</v>
      </c>
      <c r="F33" s="34">
        <f>F47</f>
        <v>0</v>
      </c>
      <c r="G33" s="27">
        <f t="shared" si="0"/>
        <v>3422818</v>
      </c>
    </row>
    <row r="34" spans="2:7" ht="16.5" customHeight="1" hidden="1">
      <c r="B34" s="57">
        <v>21000000</v>
      </c>
      <c r="C34" s="71" t="s">
        <v>18</v>
      </c>
      <c r="D34" s="34">
        <f>D35+D38</f>
        <v>0</v>
      </c>
      <c r="E34" s="33" t="s">
        <v>43</v>
      </c>
      <c r="F34" s="33" t="s">
        <v>43</v>
      </c>
      <c r="G34" s="27">
        <f t="shared" si="0"/>
        <v>0</v>
      </c>
    </row>
    <row r="35" spans="2:7" ht="62.25" customHeight="1" hidden="1">
      <c r="B35" s="57">
        <v>21010000</v>
      </c>
      <c r="C35" s="22" t="s">
        <v>68</v>
      </c>
      <c r="D35" s="36">
        <f>D36</f>
        <v>0</v>
      </c>
      <c r="E35" s="33" t="s">
        <v>43</v>
      </c>
      <c r="F35" s="33" t="s">
        <v>43</v>
      </c>
      <c r="G35" s="27">
        <f t="shared" si="0"/>
        <v>0</v>
      </c>
    </row>
    <row r="36" spans="2:7" ht="62.25" customHeight="1" hidden="1">
      <c r="B36" s="58">
        <v>21010300</v>
      </c>
      <c r="C36" s="4" t="s">
        <v>60</v>
      </c>
      <c r="D36" s="32"/>
      <c r="E36" s="33" t="s">
        <v>43</v>
      </c>
      <c r="F36" s="33" t="s">
        <v>43</v>
      </c>
      <c r="G36" s="27">
        <f t="shared" si="0"/>
        <v>0</v>
      </c>
    </row>
    <row r="37" spans="2:7" ht="15.75" customHeight="1" hidden="1">
      <c r="B37" s="57">
        <v>21030000</v>
      </c>
      <c r="C37" s="3" t="s">
        <v>19</v>
      </c>
      <c r="D37" s="32"/>
      <c r="E37" s="68" t="s">
        <v>43</v>
      </c>
      <c r="F37" s="33" t="s">
        <v>43</v>
      </c>
      <c r="G37" s="27">
        <f t="shared" si="0"/>
        <v>0</v>
      </c>
    </row>
    <row r="38" spans="2:7" ht="33.75" customHeight="1" hidden="1">
      <c r="B38" s="57">
        <v>21040000</v>
      </c>
      <c r="C38" s="3" t="s">
        <v>76</v>
      </c>
      <c r="D38" s="32"/>
      <c r="E38" s="33" t="s">
        <v>43</v>
      </c>
      <c r="F38" s="33" t="s">
        <v>43</v>
      </c>
      <c r="G38" s="27">
        <f t="shared" si="0"/>
        <v>0</v>
      </c>
    </row>
    <row r="39" spans="2:7" ht="31.5" hidden="1">
      <c r="B39" s="57">
        <v>22000000</v>
      </c>
      <c r="C39" s="2" t="s">
        <v>20</v>
      </c>
      <c r="D39" s="32">
        <f>D40+D41+D43</f>
        <v>0</v>
      </c>
      <c r="E39" s="33" t="s">
        <v>43</v>
      </c>
      <c r="F39" s="33" t="s">
        <v>43</v>
      </c>
      <c r="G39" s="27">
        <f t="shared" si="0"/>
        <v>0</v>
      </c>
    </row>
    <row r="40" spans="2:7" ht="15.75" customHeight="1" hidden="1">
      <c r="B40" s="57">
        <v>22020000</v>
      </c>
      <c r="C40" s="3" t="s">
        <v>21</v>
      </c>
      <c r="D40" s="32"/>
      <c r="E40" s="33" t="s">
        <v>43</v>
      </c>
      <c r="F40" s="33" t="s">
        <v>43</v>
      </c>
      <c r="G40" s="27">
        <f t="shared" si="0"/>
        <v>0</v>
      </c>
    </row>
    <row r="41" spans="2:7" ht="31.5" hidden="1">
      <c r="B41" s="57">
        <v>22080000</v>
      </c>
      <c r="C41" s="3" t="s">
        <v>77</v>
      </c>
      <c r="D41" s="32">
        <f>D42</f>
        <v>0</v>
      </c>
      <c r="E41" s="33" t="s">
        <v>43</v>
      </c>
      <c r="F41" s="33" t="s">
        <v>43</v>
      </c>
      <c r="G41" s="27">
        <f t="shared" si="0"/>
        <v>0</v>
      </c>
    </row>
    <row r="42" spans="2:7" ht="31.5" customHeight="1" hidden="1">
      <c r="B42" s="58">
        <v>22080400</v>
      </c>
      <c r="C42" s="4" t="s">
        <v>59</v>
      </c>
      <c r="D42" s="32"/>
      <c r="E42" s="33" t="s">
        <v>43</v>
      </c>
      <c r="F42" s="33" t="s">
        <v>43</v>
      </c>
      <c r="G42" s="27">
        <f t="shared" si="0"/>
        <v>0</v>
      </c>
    </row>
    <row r="43" spans="2:7" ht="15.75" hidden="1">
      <c r="B43" s="57">
        <v>22090000</v>
      </c>
      <c r="C43" s="3" t="s">
        <v>22</v>
      </c>
      <c r="D43" s="32"/>
      <c r="E43" s="33" t="s">
        <v>43</v>
      </c>
      <c r="F43" s="33" t="s">
        <v>43</v>
      </c>
      <c r="G43" s="27">
        <f t="shared" si="0"/>
        <v>0</v>
      </c>
    </row>
    <row r="44" spans="2:7" ht="15.75" hidden="1">
      <c r="B44" s="57">
        <v>23000000</v>
      </c>
      <c r="C44" s="2" t="s">
        <v>55</v>
      </c>
      <c r="D44" s="32">
        <f>D45</f>
        <v>0</v>
      </c>
      <c r="E44" s="33" t="s">
        <v>43</v>
      </c>
      <c r="F44" s="33" t="s">
        <v>43</v>
      </c>
      <c r="G44" s="27">
        <f t="shared" si="0"/>
        <v>0</v>
      </c>
    </row>
    <row r="45" spans="2:7" ht="15.75" hidden="1">
      <c r="B45" s="57">
        <v>23030000</v>
      </c>
      <c r="C45" s="3" t="s">
        <v>23</v>
      </c>
      <c r="D45" s="32">
        <f>D46</f>
        <v>0</v>
      </c>
      <c r="E45" s="33" t="s">
        <v>43</v>
      </c>
      <c r="F45" s="33" t="s">
        <v>43</v>
      </c>
      <c r="G45" s="27">
        <f t="shared" si="0"/>
        <v>0</v>
      </c>
    </row>
    <row r="46" spans="2:7" ht="19.5" customHeight="1" hidden="1">
      <c r="B46" s="58">
        <v>23030300</v>
      </c>
      <c r="C46" s="4" t="s">
        <v>23</v>
      </c>
      <c r="D46" s="32"/>
      <c r="E46" s="33" t="s">
        <v>43</v>
      </c>
      <c r="F46" s="33" t="s">
        <v>43</v>
      </c>
      <c r="G46" s="27">
        <f t="shared" si="0"/>
        <v>0</v>
      </c>
    </row>
    <row r="47" spans="2:7" ht="15.75">
      <c r="B47" s="57">
        <v>24000000</v>
      </c>
      <c r="C47" s="2" t="s">
        <v>24</v>
      </c>
      <c r="D47" s="32">
        <f>D48+D49</f>
        <v>12000</v>
      </c>
      <c r="E47" s="34">
        <f>E49</f>
        <v>0</v>
      </c>
      <c r="F47" s="34">
        <f>F49</f>
        <v>0</v>
      </c>
      <c r="G47" s="27">
        <f t="shared" si="0"/>
        <v>12000</v>
      </c>
    </row>
    <row r="48" spans="2:7" ht="50.25" customHeight="1">
      <c r="B48" s="57">
        <v>24030000</v>
      </c>
      <c r="C48" s="23" t="s">
        <v>25</v>
      </c>
      <c r="D48" s="32">
        <v>2000</v>
      </c>
      <c r="E48" s="33" t="s">
        <v>43</v>
      </c>
      <c r="F48" s="33" t="s">
        <v>43</v>
      </c>
      <c r="G48" s="27">
        <f t="shared" si="0"/>
        <v>2000</v>
      </c>
    </row>
    <row r="49" spans="2:7" ht="19.5" customHeight="1">
      <c r="B49" s="57">
        <v>24060000</v>
      </c>
      <c r="C49" s="23" t="s">
        <v>26</v>
      </c>
      <c r="D49" s="32">
        <f>D50</f>
        <v>10000</v>
      </c>
      <c r="E49" s="37">
        <f>E52+E51</f>
        <v>0</v>
      </c>
      <c r="F49" s="37">
        <f>F52</f>
        <v>0</v>
      </c>
      <c r="G49" s="27">
        <f t="shared" si="0"/>
        <v>10000</v>
      </c>
    </row>
    <row r="50" spans="2:7" ht="19.5" customHeight="1">
      <c r="B50" s="60">
        <v>24060300</v>
      </c>
      <c r="C50" s="4" t="s">
        <v>26</v>
      </c>
      <c r="D50" s="37">
        <v>10000</v>
      </c>
      <c r="E50" s="33" t="s">
        <v>43</v>
      </c>
      <c r="F50" s="33" t="s">
        <v>43</v>
      </c>
      <c r="G50" s="27">
        <f t="shared" si="0"/>
        <v>10000</v>
      </c>
    </row>
    <row r="51" spans="2:7" ht="32.25" customHeight="1" hidden="1">
      <c r="B51" s="61">
        <v>24061600</v>
      </c>
      <c r="C51" s="4" t="s">
        <v>46</v>
      </c>
      <c r="D51" s="33" t="s">
        <v>43</v>
      </c>
      <c r="E51" s="34"/>
      <c r="F51" s="33" t="s">
        <v>43</v>
      </c>
      <c r="G51" s="27">
        <f>SUM(D51:E51)</f>
        <v>0</v>
      </c>
    </row>
    <row r="52" spans="2:7" ht="30" customHeight="1" hidden="1">
      <c r="B52" s="57">
        <v>24110000</v>
      </c>
      <c r="C52" s="23" t="s">
        <v>78</v>
      </c>
      <c r="D52" s="38" t="s">
        <v>43</v>
      </c>
      <c r="E52" s="37">
        <f>E53</f>
        <v>0</v>
      </c>
      <c r="F52" s="37">
        <f>F53</f>
        <v>0</v>
      </c>
      <c r="G52" s="27">
        <f t="shared" si="0"/>
        <v>0</v>
      </c>
    </row>
    <row r="53" spans="2:7" ht="30" customHeight="1" hidden="1">
      <c r="B53" s="61">
        <v>24110600</v>
      </c>
      <c r="C53" s="4" t="s">
        <v>27</v>
      </c>
      <c r="D53" s="38" t="s">
        <v>43</v>
      </c>
      <c r="E53" s="34">
        <f>F53</f>
        <v>0</v>
      </c>
      <c r="F53" s="34"/>
      <c r="G53" s="27">
        <f>SUM(D53:E53)</f>
        <v>0</v>
      </c>
    </row>
    <row r="54" spans="2:7" ht="15.75">
      <c r="B54" s="59">
        <v>25000000</v>
      </c>
      <c r="C54" s="2" t="s">
        <v>47</v>
      </c>
      <c r="D54" s="33" t="s">
        <v>43</v>
      </c>
      <c r="E54" s="39">
        <v>3410818</v>
      </c>
      <c r="F54" s="33" t="s">
        <v>43</v>
      </c>
      <c r="G54" s="27">
        <f t="shared" si="0"/>
        <v>3410818</v>
      </c>
    </row>
    <row r="55" spans="2:7" ht="18.75" hidden="1">
      <c r="B55" s="59">
        <v>30000000</v>
      </c>
      <c r="C55" s="5" t="s">
        <v>48</v>
      </c>
      <c r="D55" s="33" t="s">
        <v>43</v>
      </c>
      <c r="E55" s="39">
        <f>E56+E58</f>
        <v>0</v>
      </c>
      <c r="F55" s="40">
        <f>F56+F58</f>
        <v>0</v>
      </c>
      <c r="G55" s="27">
        <f t="shared" si="0"/>
        <v>0</v>
      </c>
    </row>
    <row r="56" spans="2:7" ht="15.75" hidden="1">
      <c r="B56" s="59">
        <v>31000000</v>
      </c>
      <c r="C56" s="2" t="s">
        <v>49</v>
      </c>
      <c r="D56" s="33" t="s">
        <v>43</v>
      </c>
      <c r="E56" s="39">
        <f>E57</f>
        <v>0</v>
      </c>
      <c r="F56" s="40">
        <f>F57</f>
        <v>0</v>
      </c>
      <c r="G56" s="27">
        <f t="shared" si="0"/>
        <v>0</v>
      </c>
    </row>
    <row r="57" spans="2:7" ht="47.25" hidden="1">
      <c r="B57" s="59">
        <v>31030000</v>
      </c>
      <c r="C57" s="23" t="s">
        <v>29</v>
      </c>
      <c r="D57" s="33" t="s">
        <v>43</v>
      </c>
      <c r="E57" s="39">
        <f>F57</f>
        <v>0</v>
      </c>
      <c r="F57" s="39"/>
      <c r="G57" s="27">
        <f t="shared" si="0"/>
        <v>0</v>
      </c>
    </row>
    <row r="58" spans="2:7" ht="31.5" hidden="1">
      <c r="B58" s="59">
        <v>33000000</v>
      </c>
      <c r="C58" s="2" t="s">
        <v>50</v>
      </c>
      <c r="D58" s="33" t="s">
        <v>43</v>
      </c>
      <c r="E58" s="39">
        <f>E59</f>
        <v>0</v>
      </c>
      <c r="F58" s="34">
        <f>F59</f>
        <v>0</v>
      </c>
      <c r="G58" s="27">
        <f t="shared" si="0"/>
        <v>0</v>
      </c>
    </row>
    <row r="59" spans="2:7" ht="15.75" hidden="1">
      <c r="B59" s="59">
        <v>33010000</v>
      </c>
      <c r="C59" s="23" t="s">
        <v>28</v>
      </c>
      <c r="D59" s="33" t="s">
        <v>43</v>
      </c>
      <c r="E59" s="39">
        <f>F59</f>
        <v>0</v>
      </c>
      <c r="F59" s="39"/>
      <c r="G59" s="27">
        <f t="shared" si="0"/>
        <v>0</v>
      </c>
    </row>
    <row r="60" spans="2:7" ht="18.75">
      <c r="B60" s="57">
        <v>50000000</v>
      </c>
      <c r="C60" s="5" t="s">
        <v>51</v>
      </c>
      <c r="D60" s="33" t="s">
        <v>43</v>
      </c>
      <c r="E60" s="39">
        <f>E61+E62</f>
        <v>50000</v>
      </c>
      <c r="F60" s="33" t="s">
        <v>43</v>
      </c>
      <c r="G60" s="27">
        <f t="shared" si="0"/>
        <v>50000</v>
      </c>
    </row>
    <row r="61" spans="2:7" ht="31.5" hidden="1">
      <c r="B61" s="57">
        <v>50080000</v>
      </c>
      <c r="C61" s="3" t="s">
        <v>52</v>
      </c>
      <c r="D61" s="33" t="s">
        <v>43</v>
      </c>
      <c r="E61" s="39"/>
      <c r="F61" s="33" t="s">
        <v>43</v>
      </c>
      <c r="G61" s="27">
        <f t="shared" si="0"/>
        <v>0</v>
      </c>
    </row>
    <row r="62" spans="2:7" ht="55.5" customHeight="1">
      <c r="B62" s="57">
        <v>50110000</v>
      </c>
      <c r="C62" s="3" t="s">
        <v>53</v>
      </c>
      <c r="D62" s="33" t="s">
        <v>43</v>
      </c>
      <c r="E62" s="39">
        <v>50000</v>
      </c>
      <c r="F62" s="33" t="s">
        <v>43</v>
      </c>
      <c r="G62" s="27">
        <f t="shared" si="0"/>
        <v>50000</v>
      </c>
    </row>
    <row r="63" spans="2:7" s="73" customFormat="1" ht="15.75">
      <c r="B63" s="76"/>
      <c r="C63" s="10" t="s">
        <v>30</v>
      </c>
      <c r="D63" s="77">
        <f>D11+D33</f>
        <v>29000</v>
      </c>
      <c r="E63" s="75">
        <f>E11+E33+E55+E60</f>
        <v>3460818</v>
      </c>
      <c r="F63" s="75">
        <f>F33+F55</f>
        <v>0</v>
      </c>
      <c r="G63" s="78">
        <f t="shared" si="0"/>
        <v>3489818</v>
      </c>
    </row>
    <row r="64" spans="2:7" s="51" customFormat="1" ht="21" customHeight="1">
      <c r="B64" s="57">
        <v>40000000</v>
      </c>
      <c r="C64" s="5" t="s">
        <v>31</v>
      </c>
      <c r="D64" s="77">
        <f>D65</f>
        <v>82711724</v>
      </c>
      <c r="E64" s="94">
        <f>E65</f>
        <v>0</v>
      </c>
      <c r="F64" s="75">
        <f>F65</f>
        <v>0</v>
      </c>
      <c r="G64" s="95">
        <f t="shared" si="0"/>
        <v>82711724</v>
      </c>
    </row>
    <row r="65" spans="2:7" ht="18" customHeight="1">
      <c r="B65" s="57">
        <v>41000000</v>
      </c>
      <c r="C65" s="2" t="s">
        <v>32</v>
      </c>
      <c r="D65" s="32">
        <f>D66+D67+D72</f>
        <v>82711724</v>
      </c>
      <c r="E65" s="92">
        <f>E66+E67+E72</f>
        <v>0</v>
      </c>
      <c r="F65" s="41">
        <f>F66+F67+F72</f>
        <v>0</v>
      </c>
      <c r="G65" s="93">
        <f t="shared" si="0"/>
        <v>82711724</v>
      </c>
    </row>
    <row r="66" spans="2:7" ht="18" customHeight="1" hidden="1">
      <c r="B66" s="57">
        <v>41010000</v>
      </c>
      <c r="C66" s="6" t="s">
        <v>33</v>
      </c>
      <c r="D66" s="32"/>
      <c r="E66" s="41">
        <v>0</v>
      </c>
      <c r="F66" s="41">
        <v>0</v>
      </c>
      <c r="G66" s="27">
        <f t="shared" si="0"/>
        <v>0</v>
      </c>
    </row>
    <row r="67" spans="2:7" s="51" customFormat="1" ht="19.5" customHeight="1">
      <c r="B67" s="57">
        <v>41020000</v>
      </c>
      <c r="C67" s="6" t="s">
        <v>34</v>
      </c>
      <c r="D67" s="32">
        <f>SUM(D68:D71)</f>
        <v>51241066</v>
      </c>
      <c r="E67" s="34">
        <f>SUM(E68:E71)</f>
        <v>0</v>
      </c>
      <c r="F67" s="34">
        <f>SUM(F68:F71)</f>
        <v>0</v>
      </c>
      <c r="G67" s="27">
        <f t="shared" si="0"/>
        <v>51241066</v>
      </c>
    </row>
    <row r="68" spans="2:7" ht="45" customHeight="1" hidden="1">
      <c r="B68" s="67">
        <v>41020600</v>
      </c>
      <c r="C68" s="25" t="s">
        <v>61</v>
      </c>
      <c r="D68" s="42"/>
      <c r="E68" s="84" t="s">
        <v>43</v>
      </c>
      <c r="F68" s="84" t="s">
        <v>43</v>
      </c>
      <c r="G68" s="27">
        <f t="shared" si="0"/>
        <v>0</v>
      </c>
    </row>
    <row r="69" spans="2:7" ht="122.25" customHeight="1" hidden="1">
      <c r="B69" s="62">
        <v>41020700</v>
      </c>
      <c r="C69" s="24" t="s">
        <v>70</v>
      </c>
      <c r="D69" s="32"/>
      <c r="E69" s="84" t="s">
        <v>43</v>
      </c>
      <c r="F69" s="84" t="s">
        <v>43</v>
      </c>
      <c r="G69" s="27">
        <f t="shared" si="0"/>
        <v>0</v>
      </c>
    </row>
    <row r="70" spans="2:7" ht="19.5" customHeight="1">
      <c r="B70" s="67">
        <v>41020900</v>
      </c>
      <c r="C70" s="79" t="s">
        <v>88</v>
      </c>
      <c r="D70" s="80">
        <v>51241066</v>
      </c>
      <c r="E70" s="33" t="s">
        <v>43</v>
      </c>
      <c r="F70" s="33" t="s">
        <v>43</v>
      </c>
      <c r="G70" s="27">
        <f t="shared" si="0"/>
        <v>51241066</v>
      </c>
    </row>
    <row r="71" spans="2:7" ht="60.75" customHeight="1" hidden="1">
      <c r="B71" s="62">
        <v>41021300</v>
      </c>
      <c r="C71" s="24" t="s">
        <v>67</v>
      </c>
      <c r="D71" s="32"/>
      <c r="E71" s="84" t="s">
        <v>43</v>
      </c>
      <c r="F71" s="84" t="s">
        <v>43</v>
      </c>
      <c r="G71" s="27">
        <f t="shared" si="0"/>
        <v>0</v>
      </c>
    </row>
    <row r="72" spans="2:7" s="51" customFormat="1" ht="15.75" customHeight="1">
      <c r="B72" s="57">
        <v>41030000</v>
      </c>
      <c r="C72" s="6" t="s">
        <v>35</v>
      </c>
      <c r="D72" s="34">
        <f>SUM(D73:D98)</f>
        <v>31470658</v>
      </c>
      <c r="E72" s="92">
        <f>SUM(E73:E98)</f>
        <v>0</v>
      </c>
      <c r="F72" s="34">
        <f>SUM(F73:F98)</f>
        <v>0</v>
      </c>
      <c r="G72" s="93">
        <f t="shared" si="0"/>
        <v>31470658</v>
      </c>
    </row>
    <row r="73" spans="2:7" ht="42.75" customHeight="1" hidden="1">
      <c r="B73" s="62">
        <v>41027400</v>
      </c>
      <c r="C73" s="24" t="s">
        <v>91</v>
      </c>
      <c r="D73" s="84"/>
      <c r="E73" s="84" t="str">
        <f>F73</f>
        <v>х</v>
      </c>
      <c r="F73" s="84" t="s">
        <v>43</v>
      </c>
      <c r="G73" s="27">
        <f>SUM(D73:E73)</f>
        <v>0</v>
      </c>
    </row>
    <row r="74" spans="2:7" ht="42.75" customHeight="1" hidden="1">
      <c r="B74" s="62">
        <v>41030300</v>
      </c>
      <c r="C74" s="24" t="s">
        <v>89</v>
      </c>
      <c r="D74" s="84"/>
      <c r="E74" s="84" t="s">
        <v>43</v>
      </c>
      <c r="F74" s="84" t="s">
        <v>43</v>
      </c>
      <c r="G74" s="27">
        <f>SUM(D74:E74)</f>
        <v>0</v>
      </c>
    </row>
    <row r="75" spans="2:7" ht="30.75" customHeight="1" hidden="1">
      <c r="B75" s="62">
        <v>41030500</v>
      </c>
      <c r="C75" s="24" t="s">
        <v>64</v>
      </c>
      <c r="D75" s="84" t="s">
        <v>43</v>
      </c>
      <c r="E75" s="41"/>
      <c r="F75" s="84" t="s">
        <v>43</v>
      </c>
      <c r="G75" s="27">
        <f t="shared" si="0"/>
        <v>0</v>
      </c>
    </row>
    <row r="76" spans="2:7" ht="60">
      <c r="B76" s="62">
        <v>41030600</v>
      </c>
      <c r="C76" s="24" t="s">
        <v>118</v>
      </c>
      <c r="D76" s="41">
        <v>11338691</v>
      </c>
      <c r="E76" s="33" t="s">
        <v>43</v>
      </c>
      <c r="F76" s="33" t="s">
        <v>43</v>
      </c>
      <c r="G76" s="27">
        <f aca="true" t="shared" si="1" ref="G76:G98">SUM(D76:E76)</f>
        <v>11338691</v>
      </c>
    </row>
    <row r="77" spans="2:7" ht="122.25" customHeight="1" hidden="1">
      <c r="B77" s="62">
        <v>41030700</v>
      </c>
      <c r="C77" s="24" t="s">
        <v>103</v>
      </c>
      <c r="D77" s="32"/>
      <c r="E77" s="33" t="s">
        <v>43</v>
      </c>
      <c r="F77" s="33" t="s">
        <v>43</v>
      </c>
      <c r="G77" s="27">
        <f t="shared" si="1"/>
        <v>0</v>
      </c>
    </row>
    <row r="78" spans="2:7" ht="73.5" customHeight="1">
      <c r="B78" s="62">
        <v>41030800</v>
      </c>
      <c r="C78" s="24" t="s">
        <v>104</v>
      </c>
      <c r="D78" s="32">
        <v>18359976</v>
      </c>
      <c r="E78" s="33" t="s">
        <v>43</v>
      </c>
      <c r="F78" s="33" t="s">
        <v>43</v>
      </c>
      <c r="G78" s="27">
        <f t="shared" si="1"/>
        <v>18359976</v>
      </c>
    </row>
    <row r="79" spans="2:7" ht="131.25" customHeight="1">
      <c r="B79" s="62">
        <v>41030900</v>
      </c>
      <c r="C79" s="24" t="s">
        <v>105</v>
      </c>
      <c r="D79" s="32">
        <v>1018463</v>
      </c>
      <c r="E79" s="45" t="s">
        <v>43</v>
      </c>
      <c r="F79" s="45" t="s">
        <v>43</v>
      </c>
      <c r="G79" s="27">
        <f t="shared" si="1"/>
        <v>1018463</v>
      </c>
    </row>
    <row r="80" spans="2:7" ht="47.25" customHeight="1">
      <c r="B80" s="63">
        <v>41031000</v>
      </c>
      <c r="C80" s="24" t="s">
        <v>106</v>
      </c>
      <c r="D80" s="81">
        <v>14623</v>
      </c>
      <c r="E80" s="45" t="s">
        <v>43</v>
      </c>
      <c r="F80" s="45" t="s">
        <v>43</v>
      </c>
      <c r="G80" s="27">
        <f t="shared" si="1"/>
        <v>14623</v>
      </c>
    </row>
    <row r="81" spans="2:7" ht="61.5" customHeight="1" hidden="1">
      <c r="B81" s="63">
        <v>41031300</v>
      </c>
      <c r="C81" s="24" t="s">
        <v>96</v>
      </c>
      <c r="D81" s="81"/>
      <c r="E81" s="45" t="s">
        <v>43</v>
      </c>
      <c r="F81" s="45" t="s">
        <v>43</v>
      </c>
      <c r="G81" s="27">
        <f t="shared" si="1"/>
        <v>0</v>
      </c>
    </row>
    <row r="82" spans="2:7" ht="60" customHeight="1" hidden="1">
      <c r="B82" s="63">
        <v>41031900</v>
      </c>
      <c r="C82" s="26" t="s">
        <v>107</v>
      </c>
      <c r="D82" s="44" t="s">
        <v>43</v>
      </c>
      <c r="E82" s="89"/>
      <c r="F82" s="45" t="s">
        <v>43</v>
      </c>
      <c r="G82" s="93">
        <f>SUM(D82:E82)</f>
        <v>0</v>
      </c>
    </row>
    <row r="83" spans="2:7" ht="151.5" customHeight="1" hidden="1">
      <c r="B83" s="63">
        <v>41032200</v>
      </c>
      <c r="C83" s="26" t="s">
        <v>90</v>
      </c>
      <c r="D83" s="32"/>
      <c r="E83" s="84" t="str">
        <f aca="true" t="shared" si="2" ref="E83:E96">F83</f>
        <v>х</v>
      </c>
      <c r="F83" s="45" t="s">
        <v>43</v>
      </c>
      <c r="G83" s="27">
        <f t="shared" si="1"/>
        <v>0</v>
      </c>
    </row>
    <row r="84" spans="2:7" ht="87.75" customHeight="1" thickBot="1">
      <c r="B84" s="63">
        <v>41032300</v>
      </c>
      <c r="C84" s="26" t="s">
        <v>66</v>
      </c>
      <c r="D84" s="32">
        <v>738905</v>
      </c>
      <c r="E84" s="33" t="str">
        <f t="shared" si="2"/>
        <v>х</v>
      </c>
      <c r="F84" s="45" t="s">
        <v>43</v>
      </c>
      <c r="G84" s="27">
        <f t="shared" si="1"/>
        <v>738905</v>
      </c>
    </row>
    <row r="85" spans="2:7" ht="47.25" customHeight="1" hidden="1">
      <c r="B85" s="85">
        <v>41032700</v>
      </c>
      <c r="C85" s="24" t="s">
        <v>98</v>
      </c>
      <c r="D85" s="68"/>
      <c r="E85" s="84">
        <f>F85</f>
        <v>0</v>
      </c>
      <c r="F85" s="84"/>
      <c r="G85" s="27">
        <f>SUM(D85:E85)</f>
        <v>0</v>
      </c>
    </row>
    <row r="86" spans="2:7" ht="45" hidden="1">
      <c r="B86" s="63">
        <v>41032800</v>
      </c>
      <c r="C86" s="26" t="s">
        <v>94</v>
      </c>
      <c r="D86" s="33"/>
      <c r="E86" s="33"/>
      <c r="F86" s="33"/>
      <c r="G86" s="43">
        <f>SUM(D86:E86)</f>
        <v>0</v>
      </c>
    </row>
    <row r="87" spans="2:7" ht="30.75" customHeight="1" hidden="1">
      <c r="B87" s="63">
        <v>41033800</v>
      </c>
      <c r="C87" s="26" t="s">
        <v>71</v>
      </c>
      <c r="D87" s="44"/>
      <c r="E87" s="84" t="str">
        <f t="shared" si="2"/>
        <v>х</v>
      </c>
      <c r="F87" s="45" t="s">
        <v>43</v>
      </c>
      <c r="G87" s="27">
        <f t="shared" si="1"/>
        <v>0</v>
      </c>
    </row>
    <row r="88" spans="2:7" ht="44.25" customHeight="1" hidden="1">
      <c r="B88" s="63">
        <v>41034900</v>
      </c>
      <c r="C88" s="26" t="s">
        <v>63</v>
      </c>
      <c r="D88" s="44"/>
      <c r="E88" s="84">
        <f t="shared" si="2"/>
        <v>0</v>
      </c>
      <c r="F88" s="74"/>
      <c r="G88" s="27">
        <f t="shared" si="1"/>
        <v>0</v>
      </c>
    </row>
    <row r="89" spans="2:7" ht="20.25" customHeight="1" hidden="1">
      <c r="B89" s="63">
        <v>41035000</v>
      </c>
      <c r="C89" s="26" t="s">
        <v>62</v>
      </c>
      <c r="D89" s="32"/>
      <c r="E89" s="84" t="str">
        <f t="shared" si="2"/>
        <v>х</v>
      </c>
      <c r="F89" s="45" t="s">
        <v>43</v>
      </c>
      <c r="G89" s="27">
        <f t="shared" si="1"/>
        <v>0</v>
      </c>
    </row>
    <row r="90" spans="2:7" ht="60" hidden="1">
      <c r="B90" s="63">
        <v>41036000</v>
      </c>
      <c r="C90" s="26" t="s">
        <v>92</v>
      </c>
      <c r="D90" s="46"/>
      <c r="E90" s="84" t="str">
        <f t="shared" si="2"/>
        <v>х</v>
      </c>
      <c r="F90" s="33" t="s">
        <v>43</v>
      </c>
      <c r="G90" s="43">
        <f>SUM(D90:E90)</f>
        <v>0</v>
      </c>
    </row>
    <row r="91" spans="2:7" ht="75" hidden="1">
      <c r="B91" s="63">
        <v>41036800</v>
      </c>
      <c r="C91" s="26" t="s">
        <v>65</v>
      </c>
      <c r="D91" s="46"/>
      <c r="E91" s="84" t="str">
        <f t="shared" si="2"/>
        <v>х</v>
      </c>
      <c r="F91" s="33" t="s">
        <v>43</v>
      </c>
      <c r="G91" s="43">
        <f t="shared" si="1"/>
        <v>0</v>
      </c>
    </row>
    <row r="92" spans="2:7" ht="60" hidden="1">
      <c r="B92" s="63">
        <v>41037000</v>
      </c>
      <c r="C92" s="26" t="s">
        <v>99</v>
      </c>
      <c r="D92" s="46"/>
      <c r="E92" s="84" t="str">
        <f t="shared" si="2"/>
        <v>х</v>
      </c>
      <c r="F92" s="33" t="s">
        <v>43</v>
      </c>
      <c r="G92" s="43">
        <f t="shared" si="1"/>
        <v>0</v>
      </c>
    </row>
    <row r="93" spans="2:7" ht="45" hidden="1">
      <c r="B93" s="63">
        <v>41037100</v>
      </c>
      <c r="C93" s="26" t="s">
        <v>100</v>
      </c>
      <c r="D93" s="33"/>
      <c r="E93" s="45">
        <f>F93</f>
        <v>0</v>
      </c>
      <c r="F93" s="45"/>
      <c r="G93" s="43">
        <f>SUM(D93:E93)</f>
        <v>0</v>
      </c>
    </row>
    <row r="94" spans="2:7" ht="123" customHeight="1" hidden="1">
      <c r="B94" s="63">
        <v>41037600</v>
      </c>
      <c r="C94" s="26" t="s">
        <v>108</v>
      </c>
      <c r="D94" s="33"/>
      <c r="E94" s="45"/>
      <c r="F94" s="33" t="s">
        <v>43</v>
      </c>
      <c r="G94" s="43">
        <f>SUM(D94:E94)</f>
        <v>0</v>
      </c>
    </row>
    <row r="95" spans="2:7" ht="48" customHeight="1" hidden="1">
      <c r="B95" s="85">
        <v>41037800</v>
      </c>
      <c r="C95" s="24" t="s">
        <v>97</v>
      </c>
      <c r="D95" s="81"/>
      <c r="E95" s="45" t="s">
        <v>43</v>
      </c>
      <c r="F95" s="45" t="s">
        <v>43</v>
      </c>
      <c r="G95" s="27">
        <f>SUM(D95:E95)</f>
        <v>0</v>
      </c>
    </row>
    <row r="96" spans="2:7" ht="61.5" customHeight="1" hidden="1">
      <c r="B96" s="63">
        <v>41037900</v>
      </c>
      <c r="C96" s="26" t="s">
        <v>101</v>
      </c>
      <c r="D96" s="46"/>
      <c r="E96" s="84" t="str">
        <f t="shared" si="2"/>
        <v>х</v>
      </c>
      <c r="F96" s="33" t="s">
        <v>43</v>
      </c>
      <c r="G96" s="43">
        <f>SUM(D96:E96)</f>
        <v>0</v>
      </c>
    </row>
    <row r="97" spans="2:7" ht="60" hidden="1">
      <c r="B97" s="63">
        <v>41038000</v>
      </c>
      <c r="C97" s="26" t="s">
        <v>93</v>
      </c>
      <c r="D97" s="46"/>
      <c r="E97" s="33" t="s">
        <v>43</v>
      </c>
      <c r="F97" s="33" t="s">
        <v>43</v>
      </c>
      <c r="G97" s="43">
        <f>SUM(D97:E97)</f>
        <v>0</v>
      </c>
    </row>
    <row r="98" spans="2:7" ht="103.5" customHeight="1" hidden="1" thickBot="1">
      <c r="B98" s="63"/>
      <c r="C98" s="26" t="s">
        <v>95</v>
      </c>
      <c r="D98" s="33" t="s">
        <v>43</v>
      </c>
      <c r="E98" s="33"/>
      <c r="F98" s="33"/>
      <c r="G98" s="43">
        <f t="shared" si="1"/>
        <v>0</v>
      </c>
    </row>
    <row r="99" spans="2:7" s="51" customFormat="1" ht="16.5" thickBot="1">
      <c r="B99" s="64"/>
      <c r="C99" s="15" t="s">
        <v>30</v>
      </c>
      <c r="D99" s="49">
        <f>D63+D64</f>
        <v>82740724</v>
      </c>
      <c r="E99" s="87">
        <f>E63+E64</f>
        <v>3460818</v>
      </c>
      <c r="F99" s="72">
        <f>F63+F64</f>
        <v>0</v>
      </c>
      <c r="G99" s="88">
        <f>SUM(D99:E99)</f>
        <v>86201542</v>
      </c>
    </row>
    <row r="100" spans="2:7" ht="36" customHeight="1" hidden="1" thickBot="1">
      <c r="B100" s="65">
        <v>43010000</v>
      </c>
      <c r="C100" s="25" t="s">
        <v>36</v>
      </c>
      <c r="D100" s="33"/>
      <c r="E100" s="47">
        <f>F100</f>
        <v>0</v>
      </c>
      <c r="F100" s="47"/>
      <c r="G100" s="48">
        <f>SUM(D100:E100)</f>
        <v>0</v>
      </c>
    </row>
    <row r="101" spans="2:9" s="51" customFormat="1" ht="21" hidden="1" thickBot="1">
      <c r="B101" s="52"/>
      <c r="C101" s="17" t="s">
        <v>45</v>
      </c>
      <c r="D101" s="53">
        <f>D100+D99</f>
        <v>82740724</v>
      </c>
      <c r="E101" s="54">
        <f>E99+E100</f>
        <v>3460818</v>
      </c>
      <c r="F101" s="54">
        <f>F99+F100</f>
        <v>0</v>
      </c>
      <c r="G101" s="69">
        <f>SUM(D101:E101)</f>
        <v>86201542</v>
      </c>
      <c r="H101" s="55"/>
      <c r="I101" s="55"/>
    </row>
    <row r="103" spans="2:6" ht="35.25" customHeight="1">
      <c r="B103" s="13" t="s">
        <v>44</v>
      </c>
      <c r="C103" s="13"/>
      <c r="D103" s="13"/>
      <c r="E103" s="13"/>
      <c r="F103" s="13" t="s">
        <v>109</v>
      </c>
    </row>
    <row r="111" ht="12.75">
      <c r="D111" s="16"/>
    </row>
  </sheetData>
  <mergeCells count="6">
    <mergeCell ref="C5:D5"/>
    <mergeCell ref="G8:G9"/>
    <mergeCell ref="B8:B9"/>
    <mergeCell ref="C8:C9"/>
    <mergeCell ref="D8:D9"/>
    <mergeCell ref="E8:F8"/>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5.xml><?xml version="1.0" encoding="utf-8"?>
<worksheet xmlns="http://schemas.openxmlformats.org/spreadsheetml/2006/main" xmlns:r="http://schemas.openxmlformats.org/officeDocument/2006/relationships">
  <dimension ref="B2:I115"/>
  <sheetViews>
    <sheetView showGridLines="0" view="pageBreakPreview" zoomScaleSheetLayoutView="100" workbookViewId="0" topLeftCell="B1">
      <selection activeCell="F4" sqref="F4"/>
    </sheetView>
  </sheetViews>
  <sheetFormatPr defaultColWidth="9.00390625" defaultRowHeight="12.75"/>
  <cols>
    <col min="1" max="1" width="2.875" style="0" hidden="1" customWidth="1"/>
    <col min="2" max="2" width="10.00390625" style="0" customWidth="1"/>
    <col min="3" max="3" width="59.00390625" style="9" customWidth="1"/>
    <col min="4" max="5" width="12.25390625" style="0" customWidth="1"/>
    <col min="6" max="6" width="11.75390625" style="0" customWidth="1"/>
    <col min="7" max="7" width="14.125" style="0" customWidth="1"/>
    <col min="8" max="8" width="2.00390625" style="0" customWidth="1"/>
  </cols>
  <sheetData>
    <row r="1" ht="12.75"/>
    <row r="2" spans="5:6" ht="18">
      <c r="E2" s="12" t="s">
        <v>84</v>
      </c>
      <c r="F2" s="14"/>
    </row>
    <row r="3" spans="5:6" ht="19.5" customHeight="1">
      <c r="E3" s="12" t="s">
        <v>0</v>
      </c>
      <c r="F3" s="14"/>
    </row>
    <row r="4" spans="5:6" ht="22.5" customHeight="1">
      <c r="E4" s="12" t="s">
        <v>69</v>
      </c>
      <c r="F4" s="14" t="s">
        <v>121</v>
      </c>
    </row>
    <row r="5" spans="4:6" ht="12.75">
      <c r="D5" s="1"/>
      <c r="E5" s="1"/>
      <c r="F5" s="1"/>
    </row>
    <row r="6" spans="3:4" ht="25.5" customHeight="1">
      <c r="C6" s="113" t="s">
        <v>113</v>
      </c>
      <c r="D6" s="113"/>
    </row>
    <row r="7" ht="6" customHeight="1">
      <c r="F7" s="1"/>
    </row>
    <row r="8" ht="12.75">
      <c r="G8" s="1" t="s">
        <v>57</v>
      </c>
    </row>
    <row r="9" ht="13.5" thickBot="1"/>
    <row r="10" spans="2:7" ht="18" customHeight="1">
      <c r="B10" s="116" t="s">
        <v>37</v>
      </c>
      <c r="C10" s="118" t="s">
        <v>38</v>
      </c>
      <c r="D10" s="116" t="s">
        <v>39</v>
      </c>
      <c r="E10" s="120" t="s">
        <v>40</v>
      </c>
      <c r="F10" s="121"/>
      <c r="G10" s="114" t="s">
        <v>41</v>
      </c>
    </row>
    <row r="11" spans="2:7" ht="49.5" customHeight="1" thickBot="1">
      <c r="B11" s="117"/>
      <c r="C11" s="119"/>
      <c r="D11" s="117"/>
      <c r="E11" s="8" t="s">
        <v>80</v>
      </c>
      <c r="F11" s="8" t="s">
        <v>42</v>
      </c>
      <c r="G11" s="115"/>
    </row>
    <row r="12" spans="2:7" ht="14.25" customHeight="1" thickBot="1">
      <c r="B12" s="21">
        <v>1</v>
      </c>
      <c r="C12" s="20">
        <v>2</v>
      </c>
      <c r="D12" s="18">
        <v>3</v>
      </c>
      <c r="E12" s="19">
        <v>4</v>
      </c>
      <c r="F12" s="19">
        <v>5</v>
      </c>
      <c r="G12" s="20">
        <v>6</v>
      </c>
    </row>
    <row r="13" spans="2:7" ht="16.5" customHeight="1">
      <c r="B13" s="56">
        <v>10000000</v>
      </c>
      <c r="C13" s="7" t="s">
        <v>2</v>
      </c>
      <c r="D13" s="28">
        <f>D14+D20+D24+D31</f>
        <v>15600</v>
      </c>
      <c r="E13" s="29">
        <f>E18+E24</f>
        <v>0</v>
      </c>
      <c r="F13" s="30" t="s">
        <v>43</v>
      </c>
      <c r="G13" s="31">
        <f>SUM(D13:E13)</f>
        <v>15600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72</v>
      </c>
      <c r="D20" s="32">
        <f>SUM(D21:D23)</f>
        <v>0</v>
      </c>
      <c r="E20" s="33" t="s">
        <v>43</v>
      </c>
      <c r="F20" s="33" t="s">
        <v>43</v>
      </c>
      <c r="G20" s="27">
        <f t="shared" si="0"/>
        <v>0</v>
      </c>
    </row>
    <row r="21" spans="2:7" ht="35.25" customHeight="1" hidden="1">
      <c r="B21" s="66">
        <v>13010000</v>
      </c>
      <c r="C21" s="23" t="s">
        <v>73</v>
      </c>
      <c r="D21" s="32"/>
      <c r="E21" s="33" t="s">
        <v>43</v>
      </c>
      <c r="F21" s="33" t="s">
        <v>43</v>
      </c>
      <c r="G21" s="27">
        <f t="shared" si="0"/>
        <v>0</v>
      </c>
    </row>
    <row r="22" spans="2:7" ht="15.75" hidden="1">
      <c r="B22" s="66">
        <v>13030000</v>
      </c>
      <c r="C22" s="70" t="s">
        <v>74</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15600</v>
      </c>
      <c r="E24" s="34">
        <f>E30</f>
        <v>0</v>
      </c>
      <c r="F24" s="33" t="s">
        <v>43</v>
      </c>
      <c r="G24" s="27">
        <f t="shared" si="0"/>
        <v>15600</v>
      </c>
    </row>
    <row r="25" spans="2:7" ht="18" customHeight="1">
      <c r="B25" s="57">
        <v>14060000</v>
      </c>
      <c r="C25" s="2" t="s">
        <v>75</v>
      </c>
      <c r="D25" s="32">
        <f>SUM(D26:D28)</f>
        <v>15600</v>
      </c>
      <c r="E25" s="33" t="s">
        <v>43</v>
      </c>
      <c r="F25" s="33" t="s">
        <v>43</v>
      </c>
      <c r="G25" s="27"/>
    </row>
    <row r="26" spans="2:7" ht="14.25" customHeight="1">
      <c r="B26" s="58">
        <v>14060100</v>
      </c>
      <c r="C26" s="4" t="s">
        <v>9</v>
      </c>
      <c r="D26" s="32">
        <v>15600</v>
      </c>
      <c r="E26" s="33" t="s">
        <v>43</v>
      </c>
      <c r="F26" s="33" t="s">
        <v>43</v>
      </c>
      <c r="G26" s="27">
        <f t="shared" si="0"/>
        <v>15600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8" customHeight="1">
      <c r="B35" s="57">
        <v>20000000</v>
      </c>
      <c r="C35" s="5" t="s">
        <v>17</v>
      </c>
      <c r="D35" s="32">
        <f>D36+D41+D46+D49</f>
        <v>5500</v>
      </c>
      <c r="E35" s="34">
        <f>E49+E56</f>
        <v>2514688</v>
      </c>
      <c r="F35" s="34">
        <f>F49</f>
        <v>0</v>
      </c>
      <c r="G35" s="27">
        <f t="shared" si="0"/>
        <v>2520188</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8" customHeight="1">
      <c r="B49" s="57">
        <v>24000000</v>
      </c>
      <c r="C49" s="2" t="s">
        <v>24</v>
      </c>
      <c r="D49" s="32">
        <f>D50+D51</f>
        <v>5500</v>
      </c>
      <c r="E49" s="34">
        <f>E51</f>
        <v>0</v>
      </c>
      <c r="F49" s="34">
        <f>F51</f>
        <v>0</v>
      </c>
      <c r="G49" s="27">
        <f t="shared" si="0"/>
        <v>5500</v>
      </c>
    </row>
    <row r="50" spans="2:7" ht="50.25" customHeight="1">
      <c r="B50" s="57">
        <v>24030000</v>
      </c>
      <c r="C50" s="23" t="s">
        <v>25</v>
      </c>
      <c r="D50" s="32">
        <v>1800</v>
      </c>
      <c r="E50" s="33" t="s">
        <v>43</v>
      </c>
      <c r="F50" s="33" t="s">
        <v>43</v>
      </c>
      <c r="G50" s="27">
        <f t="shared" si="0"/>
        <v>1800</v>
      </c>
    </row>
    <row r="51" spans="2:7" ht="15" customHeight="1">
      <c r="B51" s="57">
        <v>24060000</v>
      </c>
      <c r="C51" s="23" t="s">
        <v>26</v>
      </c>
      <c r="D51" s="32">
        <f>D52</f>
        <v>3700</v>
      </c>
      <c r="E51" s="37">
        <f>E54+E53</f>
        <v>0</v>
      </c>
      <c r="F51" s="37">
        <f>F54</f>
        <v>0</v>
      </c>
      <c r="G51" s="27">
        <f t="shared" si="0"/>
        <v>3700</v>
      </c>
    </row>
    <row r="52" spans="2:7" ht="15.75" customHeight="1">
      <c r="B52" s="60">
        <v>24060300</v>
      </c>
      <c r="C52" s="4" t="s">
        <v>26</v>
      </c>
      <c r="D52" s="37">
        <v>3700</v>
      </c>
      <c r="E52" s="33" t="s">
        <v>43</v>
      </c>
      <c r="F52" s="33" t="s">
        <v>43</v>
      </c>
      <c r="G52" s="27">
        <f t="shared" si="0"/>
        <v>3700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2514688</v>
      </c>
      <c r="F56" s="33" t="s">
        <v>43</v>
      </c>
      <c r="G56" s="27">
        <f t="shared" si="0"/>
        <v>2514688</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2.75" customHeight="1">
      <c r="B62" s="57">
        <v>50000000</v>
      </c>
      <c r="C62" s="5" t="s">
        <v>51</v>
      </c>
      <c r="D62" s="33" t="s">
        <v>43</v>
      </c>
      <c r="E62" s="39">
        <f>E63+E64</f>
        <v>36000</v>
      </c>
      <c r="F62" s="33" t="s">
        <v>43</v>
      </c>
      <c r="G62" s="27">
        <f t="shared" si="0"/>
        <v>36000</v>
      </c>
    </row>
    <row r="63" spans="2:7" ht="31.5" hidden="1">
      <c r="B63" s="57">
        <v>50080000</v>
      </c>
      <c r="C63" s="3" t="s">
        <v>52</v>
      </c>
      <c r="D63" s="33" t="s">
        <v>43</v>
      </c>
      <c r="E63" s="39"/>
      <c r="F63" s="33" t="s">
        <v>43</v>
      </c>
      <c r="G63" s="27">
        <f t="shared" si="0"/>
        <v>0</v>
      </c>
    </row>
    <row r="64" spans="2:7" ht="63">
      <c r="B64" s="57">
        <v>50110000</v>
      </c>
      <c r="C64" s="3" t="s">
        <v>53</v>
      </c>
      <c r="D64" s="33" t="s">
        <v>43</v>
      </c>
      <c r="E64" s="39">
        <v>36000</v>
      </c>
      <c r="F64" s="33" t="s">
        <v>43</v>
      </c>
      <c r="G64" s="27">
        <f t="shared" si="0"/>
        <v>36000</v>
      </c>
    </row>
    <row r="65" spans="2:7" s="73" customFormat="1" ht="12.75" customHeight="1">
      <c r="B65" s="76"/>
      <c r="C65" s="10" t="s">
        <v>30</v>
      </c>
      <c r="D65" s="77">
        <f>D13+D35</f>
        <v>21100</v>
      </c>
      <c r="E65" s="75">
        <f>E13+E35+E57+E62</f>
        <v>2550688</v>
      </c>
      <c r="F65" s="75">
        <f>F35+F57</f>
        <v>0</v>
      </c>
      <c r="G65" s="78">
        <f t="shared" si="0"/>
        <v>2571788</v>
      </c>
    </row>
    <row r="66" spans="2:7" s="51" customFormat="1" ht="15" customHeight="1">
      <c r="B66" s="57">
        <v>40000000</v>
      </c>
      <c r="C66" s="5" t="s">
        <v>31</v>
      </c>
      <c r="D66" s="77">
        <f>D67</f>
        <v>55872133</v>
      </c>
      <c r="E66" s="94">
        <f>E67</f>
        <v>0</v>
      </c>
      <c r="F66" s="75">
        <f>F67</f>
        <v>0</v>
      </c>
      <c r="G66" s="95">
        <f t="shared" si="0"/>
        <v>55872133</v>
      </c>
    </row>
    <row r="67" spans="2:7" ht="18.75" customHeight="1">
      <c r="B67" s="57">
        <v>41000000</v>
      </c>
      <c r="C67" s="2" t="s">
        <v>32</v>
      </c>
      <c r="D67" s="32">
        <f>D68+D69+D74</f>
        <v>55872133</v>
      </c>
      <c r="E67" s="92">
        <f>E68+E69+E74</f>
        <v>0</v>
      </c>
      <c r="F67" s="41">
        <f>F68+F69+F74</f>
        <v>0</v>
      </c>
      <c r="G67" s="93">
        <f t="shared" si="0"/>
        <v>55872133</v>
      </c>
    </row>
    <row r="68" spans="2:7" ht="18" customHeight="1" hidden="1">
      <c r="B68" s="57">
        <v>41010000</v>
      </c>
      <c r="C68" s="6" t="s">
        <v>33</v>
      </c>
      <c r="D68" s="32"/>
      <c r="E68" s="41">
        <v>0</v>
      </c>
      <c r="F68" s="41">
        <v>0</v>
      </c>
      <c r="G68" s="27">
        <f t="shared" si="0"/>
        <v>0</v>
      </c>
    </row>
    <row r="69" spans="2:7" s="51" customFormat="1" ht="21.75" customHeight="1">
      <c r="B69" s="57">
        <v>41020000</v>
      </c>
      <c r="C69" s="6" t="s">
        <v>34</v>
      </c>
      <c r="D69" s="32">
        <f>SUM(D70:D73)</f>
        <v>31167436</v>
      </c>
      <c r="E69" s="34">
        <f>SUM(E70:E73)</f>
        <v>0</v>
      </c>
      <c r="F69" s="34">
        <f>SUM(F70:F73)</f>
        <v>0</v>
      </c>
      <c r="G69" s="27">
        <f t="shared" si="0"/>
        <v>31167436</v>
      </c>
    </row>
    <row r="70" spans="2:7" ht="45"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19.5" customHeight="1">
      <c r="B72" s="67">
        <v>41020900</v>
      </c>
      <c r="C72" s="79" t="s">
        <v>88</v>
      </c>
      <c r="D72" s="80">
        <v>31167436</v>
      </c>
      <c r="E72" s="105" t="s">
        <v>43</v>
      </c>
      <c r="F72" s="105" t="s">
        <v>43</v>
      </c>
      <c r="G72" s="27">
        <f t="shared" si="0"/>
        <v>31167436</v>
      </c>
    </row>
    <row r="73" spans="2:7" ht="60.75" customHeight="1" hidden="1">
      <c r="B73" s="62">
        <v>41021300</v>
      </c>
      <c r="C73" s="24" t="s">
        <v>67</v>
      </c>
      <c r="D73" s="32"/>
      <c r="E73" s="84" t="s">
        <v>43</v>
      </c>
      <c r="F73" s="84" t="s">
        <v>43</v>
      </c>
      <c r="G73" s="27">
        <f t="shared" si="0"/>
        <v>0</v>
      </c>
    </row>
    <row r="74" spans="2:7" s="51" customFormat="1" ht="18" customHeight="1">
      <c r="B74" s="57">
        <v>41030000</v>
      </c>
      <c r="C74" s="6" t="s">
        <v>35</v>
      </c>
      <c r="D74" s="34">
        <f>SUM(D75:D100)</f>
        <v>24704697</v>
      </c>
      <c r="E74" s="92">
        <f>SUM(E75:E100)</f>
        <v>0</v>
      </c>
      <c r="F74" s="34">
        <f>SUM(F75:F100)</f>
        <v>0</v>
      </c>
      <c r="G74" s="93">
        <f t="shared" si="0"/>
        <v>24704697</v>
      </c>
    </row>
    <row r="75" spans="2:7" ht="42.75" customHeight="1" hidden="1">
      <c r="B75" s="62">
        <v>41027400</v>
      </c>
      <c r="C75" s="24" t="s">
        <v>91</v>
      </c>
      <c r="D75" s="33"/>
      <c r="E75" s="33" t="str">
        <f>F75</f>
        <v>х</v>
      </c>
      <c r="F75" s="33" t="s">
        <v>43</v>
      </c>
      <c r="G75" s="78">
        <f>SUM(D75:E75)</f>
        <v>0</v>
      </c>
    </row>
    <row r="76" spans="2:7" ht="42.75" customHeight="1" hidden="1">
      <c r="B76" s="62">
        <v>41030300</v>
      </c>
      <c r="C76" s="24" t="s">
        <v>89</v>
      </c>
      <c r="D76" s="33"/>
      <c r="E76" s="33" t="s">
        <v>43</v>
      </c>
      <c r="F76" s="33" t="s">
        <v>43</v>
      </c>
      <c r="G76" s="78">
        <f>SUM(D76:E76)</f>
        <v>0</v>
      </c>
    </row>
    <row r="77" spans="2:7" ht="30.75" customHeight="1" hidden="1">
      <c r="B77" s="62">
        <v>41030500</v>
      </c>
      <c r="C77" s="24" t="s">
        <v>64</v>
      </c>
      <c r="D77" s="33" t="s">
        <v>43</v>
      </c>
      <c r="E77" s="86"/>
      <c r="F77" s="33" t="s">
        <v>43</v>
      </c>
      <c r="G77" s="78">
        <f t="shared" si="0"/>
        <v>0</v>
      </c>
    </row>
    <row r="78" spans="2:7" ht="63" customHeight="1">
      <c r="B78" s="62">
        <v>41030600</v>
      </c>
      <c r="C78" s="24" t="s">
        <v>118</v>
      </c>
      <c r="D78" s="41">
        <v>10342520</v>
      </c>
      <c r="E78" s="33" t="s">
        <v>43</v>
      </c>
      <c r="F78" s="33" t="s">
        <v>43</v>
      </c>
      <c r="G78" s="27">
        <f aca="true" t="shared" si="1" ref="G78:G100">SUM(D78:E78)</f>
        <v>10342520</v>
      </c>
    </row>
    <row r="79" spans="2:7" ht="122.25" customHeight="1" hidden="1">
      <c r="B79" s="62">
        <v>41030700</v>
      </c>
      <c r="C79" s="24" t="s">
        <v>103</v>
      </c>
      <c r="D79" s="32"/>
      <c r="E79" s="33" t="s">
        <v>43</v>
      </c>
      <c r="F79" s="33" t="s">
        <v>43</v>
      </c>
      <c r="G79" s="27">
        <f t="shared" si="1"/>
        <v>0</v>
      </c>
    </row>
    <row r="80" spans="2:7" ht="78" customHeight="1">
      <c r="B80" s="62">
        <v>41030800</v>
      </c>
      <c r="C80" s="24" t="s">
        <v>104</v>
      </c>
      <c r="D80" s="32">
        <v>13285225</v>
      </c>
      <c r="E80" s="33" t="s">
        <v>43</v>
      </c>
      <c r="F80" s="33" t="s">
        <v>43</v>
      </c>
      <c r="G80" s="27">
        <f t="shared" si="1"/>
        <v>13285225</v>
      </c>
    </row>
    <row r="81" spans="2:7" ht="134.25" customHeight="1">
      <c r="B81" s="62">
        <v>41030900</v>
      </c>
      <c r="C81" s="24" t="s">
        <v>105</v>
      </c>
      <c r="D81" s="32">
        <v>515811</v>
      </c>
      <c r="E81" s="45" t="s">
        <v>43</v>
      </c>
      <c r="F81" s="45" t="s">
        <v>43</v>
      </c>
      <c r="G81" s="27">
        <f t="shared" si="1"/>
        <v>515811</v>
      </c>
    </row>
    <row r="82" spans="2:7" ht="49.5" customHeight="1">
      <c r="B82" s="63">
        <v>41031000</v>
      </c>
      <c r="C82" s="24" t="s">
        <v>106</v>
      </c>
      <c r="D82" s="81">
        <v>16655</v>
      </c>
      <c r="E82" s="45" t="s">
        <v>43</v>
      </c>
      <c r="F82" s="45" t="s">
        <v>43</v>
      </c>
      <c r="G82" s="27">
        <f t="shared" si="1"/>
        <v>16655</v>
      </c>
    </row>
    <row r="83" spans="2:7" ht="61.5" customHeight="1" hidden="1">
      <c r="B83" s="63">
        <v>41031300</v>
      </c>
      <c r="C83" s="24" t="s">
        <v>96</v>
      </c>
      <c r="D83" s="81"/>
      <c r="E83" s="45" t="s">
        <v>43</v>
      </c>
      <c r="F83" s="45" t="s">
        <v>43</v>
      </c>
      <c r="G83" s="27">
        <f t="shared" si="1"/>
        <v>0</v>
      </c>
    </row>
    <row r="84" spans="2:7" ht="63.75" customHeight="1" hidden="1">
      <c r="B84" s="63">
        <v>41031900</v>
      </c>
      <c r="C84" s="26" t="s">
        <v>107</v>
      </c>
      <c r="D84" s="44" t="s">
        <v>43</v>
      </c>
      <c r="E84" s="89"/>
      <c r="F84" s="45"/>
      <c r="G84" s="93">
        <f>SUM(D84:E84)</f>
        <v>0</v>
      </c>
    </row>
    <row r="85" spans="2:7" ht="90" customHeight="1" hidden="1">
      <c r="B85" s="63">
        <v>41032200</v>
      </c>
      <c r="C85" s="26" t="s">
        <v>90</v>
      </c>
      <c r="D85" s="32"/>
      <c r="E85" s="84" t="str">
        <f aca="true" t="shared" si="2" ref="E85:E98">F85</f>
        <v>х</v>
      </c>
      <c r="F85" s="45" t="s">
        <v>43</v>
      </c>
      <c r="G85" s="27">
        <f t="shared" si="1"/>
        <v>0</v>
      </c>
    </row>
    <row r="86" spans="2:7" ht="91.5" customHeight="1" thickBot="1">
      <c r="B86" s="63">
        <v>41032300</v>
      </c>
      <c r="C86" s="26" t="s">
        <v>66</v>
      </c>
      <c r="D86" s="32">
        <v>544486</v>
      </c>
      <c r="E86" s="45" t="str">
        <f t="shared" si="2"/>
        <v>х</v>
      </c>
      <c r="F86" s="45" t="s">
        <v>43</v>
      </c>
      <c r="G86" s="27">
        <f t="shared" si="1"/>
        <v>544486</v>
      </c>
    </row>
    <row r="87" spans="2:7" ht="47.25" customHeight="1" hidden="1">
      <c r="B87" s="85">
        <v>41032700</v>
      </c>
      <c r="C87" s="24" t="s">
        <v>98</v>
      </c>
      <c r="D87" s="68"/>
      <c r="E87" s="84">
        <f>F87</f>
        <v>0</v>
      </c>
      <c r="F87" s="84"/>
      <c r="G87" s="27">
        <f>SUM(D87:E87)</f>
        <v>0</v>
      </c>
    </row>
    <row r="88" spans="2:7" ht="45" hidden="1">
      <c r="B88" s="63">
        <v>41032800</v>
      </c>
      <c r="C88" s="26" t="s">
        <v>94</v>
      </c>
      <c r="D88" s="33"/>
      <c r="E88" s="33"/>
      <c r="F88" s="33"/>
      <c r="G88" s="43">
        <f>SUM(D88:E88)</f>
        <v>0</v>
      </c>
    </row>
    <row r="89" spans="2:7" ht="30.75" customHeight="1" hidden="1">
      <c r="B89" s="63">
        <v>41033800</v>
      </c>
      <c r="C89" s="26" t="s">
        <v>71</v>
      </c>
      <c r="D89" s="44"/>
      <c r="E89" s="84" t="str">
        <f t="shared" si="2"/>
        <v>х</v>
      </c>
      <c r="F89" s="45" t="s">
        <v>43</v>
      </c>
      <c r="G89" s="27">
        <f t="shared" si="1"/>
        <v>0</v>
      </c>
    </row>
    <row r="90" spans="2:7" ht="44.25" customHeight="1" hidden="1">
      <c r="B90" s="63">
        <v>41034900</v>
      </c>
      <c r="C90" s="26" t="s">
        <v>63</v>
      </c>
      <c r="D90" s="44"/>
      <c r="E90" s="84">
        <f t="shared" si="2"/>
        <v>0</v>
      </c>
      <c r="F90" s="74"/>
      <c r="G90" s="27">
        <f t="shared" si="1"/>
        <v>0</v>
      </c>
    </row>
    <row r="91" spans="2:7" ht="20.25" customHeight="1" hidden="1">
      <c r="B91" s="63">
        <v>41035000</v>
      </c>
      <c r="C91" s="26" t="s">
        <v>62</v>
      </c>
      <c r="D91" s="32"/>
      <c r="E91" s="84" t="str">
        <f t="shared" si="2"/>
        <v>х</v>
      </c>
      <c r="F91" s="45" t="s">
        <v>43</v>
      </c>
      <c r="G91" s="27">
        <f t="shared" si="1"/>
        <v>0</v>
      </c>
    </row>
    <row r="92" spans="2:7" ht="60" hidden="1">
      <c r="B92" s="63">
        <v>41036000</v>
      </c>
      <c r="C92" s="26" t="s">
        <v>92</v>
      </c>
      <c r="D92" s="46"/>
      <c r="E92" s="84" t="str">
        <f t="shared" si="2"/>
        <v>х</v>
      </c>
      <c r="F92" s="33" t="s">
        <v>43</v>
      </c>
      <c r="G92" s="43">
        <f>SUM(D92:E92)</f>
        <v>0</v>
      </c>
    </row>
    <row r="93" spans="2:7" ht="75" hidden="1">
      <c r="B93" s="63">
        <v>41036800</v>
      </c>
      <c r="C93" s="26" t="s">
        <v>65</v>
      </c>
      <c r="D93" s="46"/>
      <c r="E93" s="84" t="str">
        <f t="shared" si="2"/>
        <v>х</v>
      </c>
      <c r="F93" s="33" t="s">
        <v>43</v>
      </c>
      <c r="G93" s="43">
        <f t="shared" si="1"/>
        <v>0</v>
      </c>
    </row>
    <row r="94" spans="2:7" ht="60" hidden="1">
      <c r="B94" s="63">
        <v>41037000</v>
      </c>
      <c r="C94" s="26" t="s">
        <v>99</v>
      </c>
      <c r="D94" s="46"/>
      <c r="E94" s="84" t="str">
        <f t="shared" si="2"/>
        <v>х</v>
      </c>
      <c r="F94" s="33" t="s">
        <v>43</v>
      </c>
      <c r="G94" s="43">
        <f t="shared" si="1"/>
        <v>0</v>
      </c>
    </row>
    <row r="95" spans="2:7" ht="45" hidden="1">
      <c r="B95" s="63">
        <v>41037100</v>
      </c>
      <c r="C95" s="26" t="s">
        <v>100</v>
      </c>
      <c r="D95" s="33"/>
      <c r="E95" s="45">
        <f>F95</f>
        <v>0</v>
      </c>
      <c r="F95" s="45"/>
      <c r="G95" s="43">
        <f>SUM(D95:E95)</f>
        <v>0</v>
      </c>
    </row>
    <row r="96" spans="2:7" ht="123" customHeight="1" hidden="1">
      <c r="B96" s="63">
        <v>41037600</v>
      </c>
      <c r="C96" s="26" t="s">
        <v>108</v>
      </c>
      <c r="D96" s="33"/>
      <c r="E96" s="45"/>
      <c r="F96" s="33" t="s">
        <v>43</v>
      </c>
      <c r="G96" s="43">
        <f>SUM(D96:E96)</f>
        <v>0</v>
      </c>
    </row>
    <row r="97" spans="2:7" ht="48" customHeight="1" hidden="1">
      <c r="B97" s="85">
        <v>41037800</v>
      </c>
      <c r="C97" s="24" t="s">
        <v>97</v>
      </c>
      <c r="D97" s="81"/>
      <c r="E97" s="45" t="s">
        <v>43</v>
      </c>
      <c r="F97" s="45" t="s">
        <v>43</v>
      </c>
      <c r="G97" s="27">
        <f>SUM(D97:E97)</f>
        <v>0</v>
      </c>
    </row>
    <row r="98" spans="2:7" ht="61.5" customHeight="1" hidden="1">
      <c r="B98" s="63">
        <v>41037900</v>
      </c>
      <c r="C98" s="26" t="s">
        <v>101</v>
      </c>
      <c r="D98" s="46"/>
      <c r="E98" s="84" t="str">
        <f t="shared" si="2"/>
        <v>х</v>
      </c>
      <c r="F98" s="33" t="s">
        <v>43</v>
      </c>
      <c r="G98" s="43">
        <f>SUM(D98:E98)</f>
        <v>0</v>
      </c>
    </row>
    <row r="99" spans="2:7" ht="60" hidden="1">
      <c r="B99" s="63">
        <v>41038000</v>
      </c>
      <c r="C99" s="26" t="s">
        <v>93</v>
      </c>
      <c r="D99" s="46"/>
      <c r="E99" s="33" t="s">
        <v>43</v>
      </c>
      <c r="F99" s="33" t="s">
        <v>43</v>
      </c>
      <c r="G99" s="43">
        <f>SUM(D99:E99)</f>
        <v>0</v>
      </c>
    </row>
    <row r="100" spans="2:7" ht="103.5" customHeight="1" hidden="1" thickBot="1">
      <c r="B100" s="63"/>
      <c r="C100" s="26" t="s">
        <v>95</v>
      </c>
      <c r="D100" s="33" t="s">
        <v>43</v>
      </c>
      <c r="E100" s="33"/>
      <c r="F100" s="33"/>
      <c r="G100" s="43">
        <f t="shared" si="1"/>
        <v>0</v>
      </c>
    </row>
    <row r="101" spans="2:7" s="51" customFormat="1" ht="16.5" thickBot="1">
      <c r="B101" s="64"/>
      <c r="C101" s="15" t="s">
        <v>30</v>
      </c>
      <c r="D101" s="49">
        <f>D65+D66</f>
        <v>55893233</v>
      </c>
      <c r="E101" s="87">
        <f>E65+E66</f>
        <v>2550688</v>
      </c>
      <c r="F101" s="72">
        <f>F65+F66</f>
        <v>0</v>
      </c>
      <c r="G101" s="88">
        <f>SUM(D101:E101)</f>
        <v>58443921</v>
      </c>
    </row>
    <row r="102" spans="2:7" ht="36" customHeight="1" hidden="1" thickBot="1">
      <c r="B102" s="65">
        <v>43010000</v>
      </c>
      <c r="C102" s="25" t="s">
        <v>36</v>
      </c>
      <c r="D102" s="33"/>
      <c r="E102" s="47">
        <f>F102</f>
        <v>0</v>
      </c>
      <c r="F102" s="47"/>
      <c r="G102" s="48">
        <f>SUM(D102:E102)</f>
        <v>0</v>
      </c>
    </row>
    <row r="103" spans="2:9" s="51" customFormat="1" ht="21" hidden="1" thickBot="1">
      <c r="B103" s="52"/>
      <c r="C103" s="17" t="s">
        <v>45</v>
      </c>
      <c r="D103" s="53">
        <f>D102+D101</f>
        <v>55893233</v>
      </c>
      <c r="E103" s="54">
        <f>E101+E102</f>
        <v>2550688</v>
      </c>
      <c r="F103" s="54">
        <f>F101+F102</f>
        <v>0</v>
      </c>
      <c r="G103" s="69">
        <f>SUM(D103:E103)</f>
        <v>58443921</v>
      </c>
      <c r="H103" s="55"/>
      <c r="I103" s="55"/>
    </row>
    <row r="104" ht="12.75">
      <c r="D104" s="11"/>
    </row>
    <row r="105" ht="0.75" customHeight="1"/>
    <row r="106" ht="12.75" hidden="1"/>
    <row r="107" spans="2:6" ht="27.75" customHeight="1">
      <c r="B107" s="13" t="s">
        <v>44</v>
      </c>
      <c r="C107" s="13"/>
      <c r="D107" s="13"/>
      <c r="E107" s="13"/>
      <c r="F107" s="13" t="s">
        <v>109</v>
      </c>
    </row>
    <row r="115" ht="12.75">
      <c r="D115"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xl/worksheets/sheet6.xml><?xml version="1.0" encoding="utf-8"?>
<worksheet xmlns="http://schemas.openxmlformats.org/spreadsheetml/2006/main" xmlns:r="http://schemas.openxmlformats.org/officeDocument/2006/relationships">
  <dimension ref="B2:I114"/>
  <sheetViews>
    <sheetView showGridLines="0" view="pageBreakPreview" zoomScaleNormal="80" zoomScaleSheetLayoutView="100" workbookViewId="0" topLeftCell="B1">
      <selection activeCell="F4" sqref="F4"/>
    </sheetView>
  </sheetViews>
  <sheetFormatPr defaultColWidth="9.00390625" defaultRowHeight="12.75"/>
  <cols>
    <col min="1" max="1" width="2.875" style="0" hidden="1" customWidth="1"/>
    <col min="2" max="2" width="10.00390625" style="0" customWidth="1"/>
    <col min="3" max="3" width="58.75390625" style="9" customWidth="1"/>
    <col min="4" max="4" width="13.125" style="0" customWidth="1"/>
    <col min="5" max="5" width="12.625" style="0" customWidth="1"/>
    <col min="6" max="6" width="11.375" style="0" customWidth="1"/>
    <col min="7" max="7" width="13.375" style="0" customWidth="1"/>
    <col min="8" max="8" width="2.00390625" style="0" customWidth="1"/>
  </cols>
  <sheetData>
    <row r="1" ht="12.75"/>
    <row r="2" spans="5:6" ht="18">
      <c r="E2" s="12" t="s">
        <v>85</v>
      </c>
      <c r="F2" s="14"/>
    </row>
    <row r="3" spans="5:6" ht="19.5" customHeight="1">
      <c r="E3" s="12" t="s">
        <v>0</v>
      </c>
      <c r="F3" s="14"/>
    </row>
    <row r="4" spans="5:6" ht="22.5" customHeight="1">
      <c r="E4" s="12" t="s">
        <v>69</v>
      </c>
      <c r="F4" s="14" t="s">
        <v>121</v>
      </c>
    </row>
    <row r="5" spans="4:6" ht="1.5" customHeight="1">
      <c r="D5" s="1"/>
      <c r="E5" s="1"/>
      <c r="F5" s="1"/>
    </row>
    <row r="6" spans="3:4" ht="25.5" customHeight="1">
      <c r="C6" s="113" t="s">
        <v>115</v>
      </c>
      <c r="D6" s="113"/>
    </row>
    <row r="7" ht="0.75" customHeight="1">
      <c r="F7" s="1"/>
    </row>
    <row r="8" ht="12.75">
      <c r="G8" s="1" t="s">
        <v>57</v>
      </c>
    </row>
    <row r="9" ht="4.5" customHeight="1" thickBot="1"/>
    <row r="10" spans="2:7" ht="18" customHeight="1">
      <c r="B10" s="116" t="s">
        <v>37</v>
      </c>
      <c r="C10" s="118" t="s">
        <v>38</v>
      </c>
      <c r="D10" s="116" t="s">
        <v>39</v>
      </c>
      <c r="E10" s="120" t="s">
        <v>40</v>
      </c>
      <c r="F10" s="121"/>
      <c r="G10" s="114" t="s">
        <v>41</v>
      </c>
    </row>
    <row r="11" spans="2:7" ht="30.75" customHeight="1" thickBot="1">
      <c r="B11" s="117"/>
      <c r="C11" s="119"/>
      <c r="D11" s="117"/>
      <c r="E11" s="8" t="s">
        <v>80</v>
      </c>
      <c r="F11" s="8" t="s">
        <v>42</v>
      </c>
      <c r="G11" s="115"/>
    </row>
    <row r="12" spans="2:7" ht="12" customHeight="1" thickBot="1">
      <c r="B12" s="21">
        <v>1</v>
      </c>
      <c r="C12" s="20">
        <v>2</v>
      </c>
      <c r="D12" s="18">
        <v>3</v>
      </c>
      <c r="E12" s="19">
        <v>4</v>
      </c>
      <c r="F12" s="19">
        <v>5</v>
      </c>
      <c r="G12" s="20">
        <v>6</v>
      </c>
    </row>
    <row r="13" spans="2:7" ht="21" customHeight="1">
      <c r="B13" s="56">
        <v>10000000</v>
      </c>
      <c r="C13" s="7" t="s">
        <v>2</v>
      </c>
      <c r="D13" s="28">
        <f>D14+D20+D24+D31</f>
        <v>492600</v>
      </c>
      <c r="E13" s="29">
        <f>E18+E24</f>
        <v>0</v>
      </c>
      <c r="F13" s="30" t="s">
        <v>43</v>
      </c>
      <c r="G13" s="31">
        <f>SUM(D13:E13)</f>
        <v>492600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24" customHeight="1">
      <c r="B20" s="57">
        <v>13000000</v>
      </c>
      <c r="C20" s="2" t="s">
        <v>72</v>
      </c>
      <c r="D20" s="32">
        <f>SUM(D21:D23)</f>
        <v>481500</v>
      </c>
      <c r="E20" s="33" t="s">
        <v>43</v>
      </c>
      <c r="F20" s="33" t="s">
        <v>43</v>
      </c>
      <c r="G20" s="27">
        <f t="shared" si="0"/>
        <v>481500</v>
      </c>
    </row>
    <row r="21" spans="2:7" ht="35.25" customHeight="1" hidden="1">
      <c r="B21" s="66">
        <v>13010000</v>
      </c>
      <c r="C21" s="23" t="s">
        <v>73</v>
      </c>
      <c r="D21" s="32"/>
      <c r="E21" s="33" t="s">
        <v>43</v>
      </c>
      <c r="F21" s="33" t="s">
        <v>43</v>
      </c>
      <c r="G21" s="27">
        <f t="shared" si="0"/>
        <v>0</v>
      </c>
    </row>
    <row r="22" spans="2:7" ht="15.75">
      <c r="B22" s="66">
        <v>13030000</v>
      </c>
      <c r="C22" s="70" t="s">
        <v>74</v>
      </c>
      <c r="D22" s="32">
        <v>481500</v>
      </c>
      <c r="E22" s="33" t="s">
        <v>43</v>
      </c>
      <c r="F22" s="33" t="s">
        <v>43</v>
      </c>
      <c r="G22" s="27">
        <f t="shared" si="0"/>
        <v>481500</v>
      </c>
    </row>
    <row r="23" spans="2:7" ht="15.75" hidden="1">
      <c r="B23" s="57">
        <v>13050000</v>
      </c>
      <c r="C23" s="3" t="s">
        <v>7</v>
      </c>
      <c r="D23" s="32"/>
      <c r="E23" s="33" t="s">
        <v>43</v>
      </c>
      <c r="F23" s="33" t="s">
        <v>43</v>
      </c>
      <c r="G23" s="27">
        <f t="shared" si="0"/>
        <v>0</v>
      </c>
    </row>
    <row r="24" spans="2:7" ht="15.75">
      <c r="B24" s="57">
        <v>14000000</v>
      </c>
      <c r="C24" s="2" t="s">
        <v>8</v>
      </c>
      <c r="D24" s="32">
        <f>D25+D29</f>
        <v>11100</v>
      </c>
      <c r="E24" s="34">
        <f>E30</f>
        <v>0</v>
      </c>
      <c r="F24" s="33" t="s">
        <v>43</v>
      </c>
      <c r="G24" s="27">
        <f t="shared" si="0"/>
        <v>11100</v>
      </c>
    </row>
    <row r="25" spans="2:7" ht="12.75" customHeight="1">
      <c r="B25" s="57">
        <v>14060000</v>
      </c>
      <c r="C25" s="2" t="s">
        <v>75</v>
      </c>
      <c r="D25" s="32">
        <f>SUM(D26:D28)</f>
        <v>11100</v>
      </c>
      <c r="E25" s="33" t="s">
        <v>43</v>
      </c>
      <c r="F25" s="33" t="s">
        <v>43</v>
      </c>
      <c r="G25" s="27"/>
    </row>
    <row r="26" spans="2:7" ht="15.75" customHeight="1">
      <c r="B26" s="58">
        <v>14060100</v>
      </c>
      <c r="C26" s="4" t="s">
        <v>9</v>
      </c>
      <c r="D26" s="32">
        <v>11100</v>
      </c>
      <c r="E26" s="33" t="s">
        <v>43</v>
      </c>
      <c r="F26" s="33" t="s">
        <v>43</v>
      </c>
      <c r="G26" s="27">
        <f t="shared" si="0"/>
        <v>11100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4.25" customHeight="1">
      <c r="B35" s="57">
        <v>20000000</v>
      </c>
      <c r="C35" s="5" t="s">
        <v>17</v>
      </c>
      <c r="D35" s="32">
        <f>D36+D41+D46+D49</f>
        <v>14000</v>
      </c>
      <c r="E35" s="34">
        <f>E49+E56</f>
        <v>3892965</v>
      </c>
      <c r="F35" s="34">
        <f>F49</f>
        <v>0</v>
      </c>
      <c r="G35" s="27">
        <f t="shared" si="0"/>
        <v>3906965</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14000</v>
      </c>
      <c r="E49" s="34">
        <f>E51</f>
        <v>0</v>
      </c>
      <c r="F49" s="34">
        <f>F51</f>
        <v>0</v>
      </c>
      <c r="G49" s="27">
        <f t="shared" si="0"/>
        <v>14000</v>
      </c>
    </row>
    <row r="50" spans="2:7" ht="45" customHeight="1">
      <c r="B50" s="57">
        <v>24030000</v>
      </c>
      <c r="C50" s="23" t="s">
        <v>25</v>
      </c>
      <c r="D50" s="32">
        <v>4000</v>
      </c>
      <c r="E50" s="33" t="s">
        <v>43</v>
      </c>
      <c r="F50" s="33" t="s">
        <v>43</v>
      </c>
      <c r="G50" s="27">
        <f t="shared" si="0"/>
        <v>4000</v>
      </c>
    </row>
    <row r="51" spans="2:7" ht="19.5" customHeight="1">
      <c r="B51" s="57">
        <v>24060000</v>
      </c>
      <c r="C51" s="23" t="s">
        <v>26</v>
      </c>
      <c r="D51" s="32">
        <f>D52</f>
        <v>10000</v>
      </c>
      <c r="E51" s="37">
        <f>E54+E53</f>
        <v>0</v>
      </c>
      <c r="F51" s="37">
        <f>F54</f>
        <v>0</v>
      </c>
      <c r="G51" s="27">
        <f t="shared" si="0"/>
        <v>10000</v>
      </c>
    </row>
    <row r="52" spans="2:7" ht="19.5" customHeight="1">
      <c r="B52" s="60">
        <v>24060300</v>
      </c>
      <c r="C52" s="4" t="s">
        <v>26</v>
      </c>
      <c r="D52" s="37">
        <v>10000</v>
      </c>
      <c r="E52" s="83" t="s">
        <v>43</v>
      </c>
      <c r="F52" s="33" t="s">
        <v>43</v>
      </c>
      <c r="G52" s="27">
        <f t="shared" si="0"/>
        <v>10000</v>
      </c>
    </row>
    <row r="53" spans="2:7" ht="32.25" customHeight="1" hidden="1">
      <c r="B53" s="61">
        <v>24061600</v>
      </c>
      <c r="C53" s="4" t="s">
        <v>46</v>
      </c>
      <c r="D53" s="33" t="s">
        <v>43</v>
      </c>
      <c r="E53" s="39"/>
      <c r="F53" s="33" t="s">
        <v>43</v>
      </c>
      <c r="G53" s="27">
        <f>SUM(D53:E53)</f>
        <v>0</v>
      </c>
    </row>
    <row r="54" spans="2:7" ht="30" customHeight="1" hidden="1">
      <c r="B54" s="57">
        <v>24110000</v>
      </c>
      <c r="C54" s="23" t="s">
        <v>78</v>
      </c>
      <c r="D54" s="38" t="s">
        <v>43</v>
      </c>
      <c r="E54" s="46">
        <f>E55</f>
        <v>0</v>
      </c>
      <c r="F54" s="37">
        <f>F55</f>
        <v>0</v>
      </c>
      <c r="G54" s="27">
        <f t="shared" si="0"/>
        <v>0</v>
      </c>
    </row>
    <row r="55" spans="2:7" ht="30" customHeight="1" hidden="1">
      <c r="B55" s="61">
        <v>24110600</v>
      </c>
      <c r="C55" s="4" t="s">
        <v>27</v>
      </c>
      <c r="D55" s="38" t="s">
        <v>43</v>
      </c>
      <c r="E55" s="39">
        <f>F55</f>
        <v>0</v>
      </c>
      <c r="F55" s="34"/>
      <c r="G55" s="27">
        <f>SUM(D55:E55)</f>
        <v>0</v>
      </c>
    </row>
    <row r="56" spans="2:7" ht="15.75">
      <c r="B56" s="59">
        <v>25000000</v>
      </c>
      <c r="C56" s="2" t="s">
        <v>47</v>
      </c>
      <c r="D56" s="33" t="s">
        <v>43</v>
      </c>
      <c r="E56" s="39">
        <v>3892965</v>
      </c>
      <c r="F56" s="33" t="s">
        <v>43</v>
      </c>
      <c r="G56" s="27">
        <f t="shared" si="0"/>
        <v>3892965</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51</v>
      </c>
      <c r="D62" s="33" t="s">
        <v>43</v>
      </c>
      <c r="E62" s="39">
        <f>E63+E64</f>
        <v>35000</v>
      </c>
      <c r="F62" s="33" t="s">
        <v>43</v>
      </c>
      <c r="G62" s="27">
        <f t="shared" si="0"/>
        <v>35000</v>
      </c>
    </row>
    <row r="63" spans="2:7" ht="31.5" hidden="1">
      <c r="B63" s="57">
        <v>50080000</v>
      </c>
      <c r="C63" s="3" t="s">
        <v>52</v>
      </c>
      <c r="D63" s="33" t="s">
        <v>43</v>
      </c>
      <c r="E63" s="39"/>
      <c r="F63" s="33" t="s">
        <v>43</v>
      </c>
      <c r="G63" s="27">
        <f t="shared" si="0"/>
        <v>0</v>
      </c>
    </row>
    <row r="64" spans="2:7" ht="55.5" customHeight="1">
      <c r="B64" s="57">
        <v>50110000</v>
      </c>
      <c r="C64" s="3" t="s">
        <v>53</v>
      </c>
      <c r="D64" s="33" t="s">
        <v>43</v>
      </c>
      <c r="E64" s="39">
        <v>35000</v>
      </c>
      <c r="F64" s="33" t="s">
        <v>43</v>
      </c>
      <c r="G64" s="27">
        <f t="shared" si="0"/>
        <v>35000</v>
      </c>
    </row>
    <row r="65" spans="2:7" s="73" customFormat="1" ht="18.75" customHeight="1">
      <c r="B65" s="76"/>
      <c r="C65" s="10" t="s">
        <v>30</v>
      </c>
      <c r="D65" s="77">
        <f>D13+D35</f>
        <v>506600</v>
      </c>
      <c r="E65" s="75">
        <f>E13+E35+E57+E62</f>
        <v>3927965</v>
      </c>
      <c r="F65" s="75">
        <f>F35+F57</f>
        <v>0</v>
      </c>
      <c r="G65" s="78">
        <f t="shared" si="0"/>
        <v>4434565</v>
      </c>
    </row>
    <row r="66" spans="2:7" s="51" customFormat="1" ht="21" customHeight="1">
      <c r="B66" s="57">
        <v>40000000</v>
      </c>
      <c r="C66" s="5" t="s">
        <v>31</v>
      </c>
      <c r="D66" s="77">
        <f>D67</f>
        <v>125270047</v>
      </c>
      <c r="E66" s="94">
        <f>E67</f>
        <v>0</v>
      </c>
      <c r="F66" s="75">
        <f>F67</f>
        <v>0</v>
      </c>
      <c r="G66" s="95">
        <f t="shared" si="0"/>
        <v>125270047</v>
      </c>
    </row>
    <row r="67" spans="2:7" ht="20.25" customHeight="1">
      <c r="B67" s="57">
        <v>41000000</v>
      </c>
      <c r="C67" s="2" t="s">
        <v>32</v>
      </c>
      <c r="D67" s="32">
        <f>D68+D69+D74</f>
        <v>125270047</v>
      </c>
      <c r="E67" s="92">
        <f>E68+E69+E74</f>
        <v>0</v>
      </c>
      <c r="F67" s="41">
        <f>F68+F69+F74</f>
        <v>0</v>
      </c>
      <c r="G67" s="93">
        <f t="shared" si="0"/>
        <v>125270047</v>
      </c>
    </row>
    <row r="68" spans="2:7" ht="18" customHeight="1" hidden="1">
      <c r="B68" s="57">
        <v>41010000</v>
      </c>
      <c r="C68" s="6" t="s">
        <v>33</v>
      </c>
      <c r="D68" s="32"/>
      <c r="E68" s="41">
        <v>0</v>
      </c>
      <c r="F68" s="41">
        <v>0</v>
      </c>
      <c r="G68" s="27">
        <f t="shared" si="0"/>
        <v>0</v>
      </c>
    </row>
    <row r="69" spans="2:7" s="51" customFormat="1" ht="19.5" customHeight="1">
      <c r="B69" s="57">
        <v>41020000</v>
      </c>
      <c r="C69" s="6" t="s">
        <v>34</v>
      </c>
      <c r="D69" s="32">
        <v>69856449</v>
      </c>
      <c r="E69" s="34">
        <f>SUM(E70:E73)</f>
        <v>0</v>
      </c>
      <c r="F69" s="34">
        <f>SUM(F70:F73)</f>
        <v>0</v>
      </c>
      <c r="G69" s="27">
        <f t="shared" si="0"/>
        <v>69856449</v>
      </c>
    </row>
    <row r="70" spans="2:7" ht="45"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19.5" customHeight="1">
      <c r="B72" s="67">
        <v>41020900</v>
      </c>
      <c r="C72" s="79" t="s">
        <v>88</v>
      </c>
      <c r="D72" s="80">
        <v>69856449</v>
      </c>
      <c r="E72" s="105" t="s">
        <v>43</v>
      </c>
      <c r="F72" s="105" t="s">
        <v>43</v>
      </c>
      <c r="G72" s="27">
        <f t="shared" si="0"/>
        <v>69856449</v>
      </c>
    </row>
    <row r="73" spans="2:7" ht="60.75" customHeight="1" hidden="1">
      <c r="B73" s="62">
        <v>41021300</v>
      </c>
      <c r="C73" s="24" t="s">
        <v>67</v>
      </c>
      <c r="D73" s="32"/>
      <c r="E73" s="84" t="s">
        <v>43</v>
      </c>
      <c r="F73" s="84" t="s">
        <v>43</v>
      </c>
      <c r="G73" s="27">
        <f t="shared" si="0"/>
        <v>0</v>
      </c>
    </row>
    <row r="74" spans="2:7" s="51" customFormat="1" ht="20.25" customHeight="1">
      <c r="B74" s="57">
        <v>41030000</v>
      </c>
      <c r="C74" s="6" t="s">
        <v>35</v>
      </c>
      <c r="D74" s="34">
        <f>SUM(D75:D100)</f>
        <v>55413598</v>
      </c>
      <c r="E74" s="92">
        <f>SUM(E75:E100)</f>
        <v>0</v>
      </c>
      <c r="F74" s="34">
        <f>SUM(F75:F100)</f>
        <v>0</v>
      </c>
      <c r="G74" s="93">
        <f t="shared" si="0"/>
        <v>55413598</v>
      </c>
    </row>
    <row r="75" spans="2:7" ht="42.75" customHeight="1" hidden="1">
      <c r="B75" s="62">
        <v>41027400</v>
      </c>
      <c r="C75" s="24" t="s">
        <v>91</v>
      </c>
      <c r="D75" s="33"/>
      <c r="E75" s="33" t="str">
        <f>F75</f>
        <v>х</v>
      </c>
      <c r="F75" s="33" t="s">
        <v>43</v>
      </c>
      <c r="G75" s="27">
        <f>SUM(D75:E75)</f>
        <v>0</v>
      </c>
    </row>
    <row r="76" spans="2:7" ht="42.75" customHeight="1" hidden="1">
      <c r="B76" s="62">
        <v>41030300</v>
      </c>
      <c r="C76" s="24" t="s">
        <v>89</v>
      </c>
      <c r="D76" s="33"/>
      <c r="E76" s="33" t="s">
        <v>43</v>
      </c>
      <c r="F76" s="33" t="s">
        <v>43</v>
      </c>
      <c r="G76" s="27">
        <f>SUM(D76:E76)</f>
        <v>0</v>
      </c>
    </row>
    <row r="77" spans="2:7" ht="30.75" customHeight="1" hidden="1">
      <c r="B77" s="62">
        <v>41030500</v>
      </c>
      <c r="C77" s="24" t="s">
        <v>64</v>
      </c>
      <c r="D77" s="33" t="s">
        <v>43</v>
      </c>
      <c r="E77" s="41"/>
      <c r="F77" s="33" t="s">
        <v>43</v>
      </c>
      <c r="G77" s="27">
        <f t="shared" si="0"/>
        <v>0</v>
      </c>
    </row>
    <row r="78" spans="2:7" ht="57.75" customHeight="1">
      <c r="B78" s="62">
        <v>41030600</v>
      </c>
      <c r="C78" s="24" t="s">
        <v>118</v>
      </c>
      <c r="D78" s="41">
        <v>22393030</v>
      </c>
      <c r="E78" s="33" t="s">
        <v>43</v>
      </c>
      <c r="F78" s="33" t="s">
        <v>43</v>
      </c>
      <c r="G78" s="27">
        <f aca="true" t="shared" si="1" ref="G78:G100">SUM(D78:E78)</f>
        <v>22393030</v>
      </c>
    </row>
    <row r="79" spans="2:7" ht="122.25" customHeight="1" hidden="1">
      <c r="B79" s="62">
        <v>41030700</v>
      </c>
      <c r="C79" s="24" t="s">
        <v>103</v>
      </c>
      <c r="D79" s="32"/>
      <c r="E79" s="33" t="s">
        <v>43</v>
      </c>
      <c r="F79" s="33" t="s">
        <v>43</v>
      </c>
      <c r="G79" s="27">
        <f t="shared" si="1"/>
        <v>0</v>
      </c>
    </row>
    <row r="80" spans="2:7" ht="74.25" customHeight="1">
      <c r="B80" s="62">
        <v>41030800</v>
      </c>
      <c r="C80" s="24" t="s">
        <v>104</v>
      </c>
      <c r="D80" s="32">
        <v>31231123</v>
      </c>
      <c r="E80" s="33" t="s">
        <v>43</v>
      </c>
      <c r="F80" s="33" t="s">
        <v>43</v>
      </c>
      <c r="G80" s="27">
        <f t="shared" si="1"/>
        <v>31231123</v>
      </c>
    </row>
    <row r="81" spans="2:7" ht="136.5" customHeight="1">
      <c r="B81" s="62">
        <v>41030900</v>
      </c>
      <c r="C81" s="24" t="s">
        <v>105</v>
      </c>
      <c r="D81" s="32">
        <v>871607</v>
      </c>
      <c r="E81" s="45" t="s">
        <v>43</v>
      </c>
      <c r="F81" s="45" t="s">
        <v>43</v>
      </c>
      <c r="G81" s="27">
        <f t="shared" si="1"/>
        <v>871607</v>
      </c>
    </row>
    <row r="82" spans="2:7" ht="48.75" customHeight="1">
      <c r="B82" s="63">
        <v>41031000</v>
      </c>
      <c r="C82" s="24" t="s">
        <v>106</v>
      </c>
      <c r="D82" s="81">
        <v>142180</v>
      </c>
      <c r="E82" s="45" t="s">
        <v>43</v>
      </c>
      <c r="F82" s="45" t="s">
        <v>43</v>
      </c>
      <c r="G82" s="27">
        <f t="shared" si="1"/>
        <v>142180</v>
      </c>
    </row>
    <row r="83" spans="2:7" ht="61.5" customHeight="1" hidden="1">
      <c r="B83" s="63">
        <v>41031300</v>
      </c>
      <c r="C83" s="24" t="s">
        <v>96</v>
      </c>
      <c r="D83" s="81"/>
      <c r="E83" s="45" t="s">
        <v>43</v>
      </c>
      <c r="F83" s="45" t="s">
        <v>43</v>
      </c>
      <c r="G83" s="27">
        <f t="shared" si="1"/>
        <v>0</v>
      </c>
    </row>
    <row r="84" spans="2:7" ht="60" customHeight="1" hidden="1">
      <c r="B84" s="63">
        <v>41031900</v>
      </c>
      <c r="C84" s="26" t="s">
        <v>107</v>
      </c>
      <c r="D84" s="44" t="s">
        <v>43</v>
      </c>
      <c r="E84" s="89"/>
      <c r="F84" s="45" t="s">
        <v>43</v>
      </c>
      <c r="G84" s="93">
        <f>SUM(D84:E84)</f>
        <v>0</v>
      </c>
    </row>
    <row r="85" spans="2:7" ht="151.5" customHeight="1" hidden="1">
      <c r="B85" s="63">
        <v>41032200</v>
      </c>
      <c r="C85" s="26" t="s">
        <v>90</v>
      </c>
      <c r="D85" s="32"/>
      <c r="E85" s="84" t="str">
        <f aca="true" t="shared" si="2" ref="E85:E98">F85</f>
        <v>х</v>
      </c>
      <c r="F85" s="45" t="s">
        <v>43</v>
      </c>
      <c r="G85" s="27">
        <f t="shared" si="1"/>
        <v>0</v>
      </c>
    </row>
    <row r="86" spans="2:7" ht="90" customHeight="1" thickBot="1">
      <c r="B86" s="63">
        <v>41032300</v>
      </c>
      <c r="C86" s="26" t="s">
        <v>66</v>
      </c>
      <c r="D86" s="32">
        <v>775658</v>
      </c>
      <c r="E86" s="84" t="str">
        <f t="shared" si="2"/>
        <v>х</v>
      </c>
      <c r="F86" s="45" t="s">
        <v>43</v>
      </c>
      <c r="G86" s="27">
        <f t="shared" si="1"/>
        <v>775658</v>
      </c>
    </row>
    <row r="87" spans="2:7" ht="47.25" customHeight="1" hidden="1">
      <c r="B87" s="85">
        <v>41032700</v>
      </c>
      <c r="C87" s="24" t="s">
        <v>98</v>
      </c>
      <c r="D87" s="68"/>
      <c r="E87" s="84">
        <f>F87</f>
        <v>0</v>
      </c>
      <c r="F87" s="84"/>
      <c r="G87" s="27">
        <f>SUM(D87:E87)</f>
        <v>0</v>
      </c>
    </row>
    <row r="88" spans="2:7" ht="45" hidden="1">
      <c r="B88" s="63">
        <v>41032800</v>
      </c>
      <c r="C88" s="26" t="s">
        <v>94</v>
      </c>
      <c r="D88" s="33"/>
      <c r="E88" s="33"/>
      <c r="F88" s="33"/>
      <c r="G88" s="43">
        <f>SUM(D88:E88)</f>
        <v>0</v>
      </c>
    </row>
    <row r="89" spans="2:7" ht="30.75" customHeight="1" hidden="1">
      <c r="B89" s="63">
        <v>41033800</v>
      </c>
      <c r="C89" s="26" t="s">
        <v>71</v>
      </c>
      <c r="D89" s="44"/>
      <c r="E89" s="84" t="str">
        <f t="shared" si="2"/>
        <v>х</v>
      </c>
      <c r="F89" s="45" t="s">
        <v>43</v>
      </c>
      <c r="G89" s="27">
        <f t="shared" si="1"/>
        <v>0</v>
      </c>
    </row>
    <row r="90" spans="2:7" ht="44.25" customHeight="1" hidden="1">
      <c r="B90" s="63">
        <v>41034900</v>
      </c>
      <c r="C90" s="26" t="s">
        <v>63</v>
      </c>
      <c r="D90" s="44"/>
      <c r="E90" s="84">
        <f t="shared" si="2"/>
        <v>0</v>
      </c>
      <c r="F90" s="74"/>
      <c r="G90" s="27">
        <f t="shared" si="1"/>
        <v>0</v>
      </c>
    </row>
    <row r="91" spans="2:7" ht="20.25" customHeight="1" hidden="1">
      <c r="B91" s="63">
        <v>41035000</v>
      </c>
      <c r="C91" s="26" t="s">
        <v>62</v>
      </c>
      <c r="D91" s="32"/>
      <c r="E91" s="84" t="str">
        <f t="shared" si="2"/>
        <v>х</v>
      </c>
      <c r="F91" s="45" t="s">
        <v>43</v>
      </c>
      <c r="G91" s="27">
        <f t="shared" si="1"/>
        <v>0</v>
      </c>
    </row>
    <row r="92" spans="2:7" ht="60" hidden="1">
      <c r="B92" s="63">
        <v>41036000</v>
      </c>
      <c r="C92" s="26" t="s">
        <v>92</v>
      </c>
      <c r="D92" s="46"/>
      <c r="E92" s="84" t="str">
        <f t="shared" si="2"/>
        <v>х</v>
      </c>
      <c r="F92" s="33" t="s">
        <v>43</v>
      </c>
      <c r="G92" s="43">
        <f>SUM(D92:E92)</f>
        <v>0</v>
      </c>
    </row>
    <row r="93" spans="2:7" ht="75" hidden="1">
      <c r="B93" s="63">
        <v>41036800</v>
      </c>
      <c r="C93" s="26" t="s">
        <v>65</v>
      </c>
      <c r="D93" s="46"/>
      <c r="E93" s="84" t="str">
        <f t="shared" si="2"/>
        <v>х</v>
      </c>
      <c r="F93" s="33" t="s">
        <v>43</v>
      </c>
      <c r="G93" s="43">
        <f t="shared" si="1"/>
        <v>0</v>
      </c>
    </row>
    <row r="94" spans="2:7" ht="60" hidden="1">
      <c r="B94" s="63">
        <v>41037000</v>
      </c>
      <c r="C94" s="26" t="s">
        <v>99</v>
      </c>
      <c r="D94" s="46"/>
      <c r="E94" s="84" t="str">
        <f t="shared" si="2"/>
        <v>х</v>
      </c>
      <c r="F94" s="33" t="s">
        <v>43</v>
      </c>
      <c r="G94" s="43">
        <f t="shared" si="1"/>
        <v>0</v>
      </c>
    </row>
    <row r="95" spans="2:7" ht="45" hidden="1">
      <c r="B95" s="63">
        <v>41037100</v>
      </c>
      <c r="C95" s="26" t="s">
        <v>100</v>
      </c>
      <c r="D95" s="33"/>
      <c r="E95" s="45">
        <f>F95</f>
        <v>0</v>
      </c>
      <c r="F95" s="45"/>
      <c r="G95" s="43">
        <f>SUM(D95:E95)</f>
        <v>0</v>
      </c>
    </row>
    <row r="96" spans="2:7" ht="123" customHeight="1" hidden="1">
      <c r="B96" s="63">
        <v>41037600</v>
      </c>
      <c r="C96" s="26" t="s">
        <v>108</v>
      </c>
      <c r="D96" s="33"/>
      <c r="E96" s="45"/>
      <c r="F96" s="33" t="s">
        <v>43</v>
      </c>
      <c r="G96" s="43">
        <f>SUM(D96:E96)</f>
        <v>0</v>
      </c>
    </row>
    <row r="97" spans="2:7" ht="48" customHeight="1" hidden="1">
      <c r="B97" s="85">
        <v>41037800</v>
      </c>
      <c r="C97" s="24" t="s">
        <v>97</v>
      </c>
      <c r="D97" s="81"/>
      <c r="E97" s="45" t="s">
        <v>43</v>
      </c>
      <c r="F97" s="45" t="s">
        <v>43</v>
      </c>
      <c r="G97" s="27">
        <f>SUM(D97:E97)</f>
        <v>0</v>
      </c>
    </row>
    <row r="98" spans="2:7" ht="61.5" customHeight="1" hidden="1">
      <c r="B98" s="63">
        <v>41037900</v>
      </c>
      <c r="C98" s="26" t="s">
        <v>101</v>
      </c>
      <c r="D98" s="46"/>
      <c r="E98" s="84" t="str">
        <f t="shared" si="2"/>
        <v>х</v>
      </c>
      <c r="F98" s="33" t="s">
        <v>43</v>
      </c>
      <c r="G98" s="43">
        <f>SUM(D98:E98)</f>
        <v>0</v>
      </c>
    </row>
    <row r="99" spans="2:7" ht="60" hidden="1">
      <c r="B99" s="63">
        <v>41038000</v>
      </c>
      <c r="C99" s="26" t="s">
        <v>93</v>
      </c>
      <c r="D99" s="46"/>
      <c r="E99" s="33" t="s">
        <v>43</v>
      </c>
      <c r="F99" s="33" t="s">
        <v>43</v>
      </c>
      <c r="G99" s="43">
        <f>SUM(D99:E99)</f>
        <v>0</v>
      </c>
    </row>
    <row r="100" spans="2:7" ht="103.5" customHeight="1" hidden="1" thickBot="1">
      <c r="B100" s="63"/>
      <c r="C100" s="26" t="s">
        <v>95</v>
      </c>
      <c r="D100" s="33" t="s">
        <v>43</v>
      </c>
      <c r="E100" s="33"/>
      <c r="F100" s="33"/>
      <c r="G100" s="43">
        <f t="shared" si="1"/>
        <v>0</v>
      </c>
    </row>
    <row r="101" spans="2:7" s="51" customFormat="1" ht="14.25" customHeight="1" thickBot="1">
      <c r="B101" s="64"/>
      <c r="C101" s="15" t="s">
        <v>30</v>
      </c>
      <c r="D101" s="49">
        <f>D65+D66</f>
        <v>125776647</v>
      </c>
      <c r="E101" s="87">
        <f>E65+E66</f>
        <v>3927965</v>
      </c>
      <c r="F101" s="72">
        <f>F65+F66</f>
        <v>0</v>
      </c>
      <c r="G101" s="88">
        <f>SUM(D101:E101)</f>
        <v>129704612</v>
      </c>
    </row>
    <row r="102" spans="2:7" ht="36" customHeight="1" hidden="1" thickBot="1">
      <c r="B102" s="65">
        <v>43010000</v>
      </c>
      <c r="C102" s="25" t="s">
        <v>36</v>
      </c>
      <c r="D102" s="33"/>
      <c r="E102" s="47">
        <f>F102</f>
        <v>0</v>
      </c>
      <c r="F102" s="47"/>
      <c r="G102" s="48">
        <f>SUM(D102:E102)</f>
        <v>0</v>
      </c>
    </row>
    <row r="103" spans="2:9" s="51" customFormat="1" ht="21" hidden="1" thickBot="1">
      <c r="B103" s="52"/>
      <c r="C103" s="17" t="s">
        <v>45</v>
      </c>
      <c r="D103" s="53">
        <f>D102+D101</f>
        <v>125776647</v>
      </c>
      <c r="E103" s="54">
        <f>E101+E102</f>
        <v>3927965</v>
      </c>
      <c r="F103" s="54">
        <f>F101+F102</f>
        <v>0</v>
      </c>
      <c r="G103" s="69">
        <f>SUM(D103:E103)</f>
        <v>129704612</v>
      </c>
      <c r="H103" s="55"/>
      <c r="I103" s="55"/>
    </row>
    <row r="104" ht="7.5" customHeight="1">
      <c r="D104" s="11"/>
    </row>
    <row r="105" ht="12.75" hidden="1"/>
    <row r="106" spans="2:6" ht="36" customHeight="1">
      <c r="B106" s="13" t="s">
        <v>44</v>
      </c>
      <c r="C106" s="13"/>
      <c r="D106" s="13"/>
      <c r="E106" s="13"/>
      <c r="F106" s="13" t="s">
        <v>109</v>
      </c>
    </row>
    <row r="114" ht="12.75">
      <c r="D114"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4"/>
  <pageSetup horizontalDpi="240" verticalDpi="240" orientation="portrait" paperSize="9" scale="75" r:id="rId3"/>
  <legacyDrawing r:id="rId2"/>
</worksheet>
</file>

<file path=xl/worksheets/sheet7.xml><?xml version="1.0" encoding="utf-8"?>
<worksheet xmlns="http://schemas.openxmlformats.org/spreadsheetml/2006/main" xmlns:r="http://schemas.openxmlformats.org/officeDocument/2006/relationships">
  <dimension ref="B2:I116"/>
  <sheetViews>
    <sheetView showGridLines="0" view="pageBreakPreview" zoomScaleNormal="75" zoomScaleSheetLayoutView="100" workbookViewId="0" topLeftCell="B1">
      <selection activeCell="F4" sqref="F4"/>
    </sheetView>
  </sheetViews>
  <sheetFormatPr defaultColWidth="9.00390625" defaultRowHeight="12.75"/>
  <cols>
    <col min="1" max="1" width="2.875" style="0" hidden="1" customWidth="1"/>
    <col min="2" max="2" width="10.00390625" style="0" customWidth="1"/>
    <col min="3" max="3" width="59.125" style="9" customWidth="1"/>
    <col min="4" max="4" width="12.625" style="0" customWidth="1"/>
    <col min="5" max="5" width="12.875" style="0" customWidth="1"/>
    <col min="6" max="6" width="11.375" style="0" customWidth="1"/>
    <col min="7" max="7" width="13.375" style="0" customWidth="1"/>
    <col min="8" max="8" width="2.00390625" style="0" customWidth="1"/>
  </cols>
  <sheetData>
    <row r="1" ht="12.75"/>
    <row r="2" spans="5:6" ht="18">
      <c r="E2" s="12" t="s">
        <v>86</v>
      </c>
      <c r="F2" s="14"/>
    </row>
    <row r="3" spans="5:6" ht="19.5" customHeight="1">
      <c r="E3" s="12" t="s">
        <v>0</v>
      </c>
      <c r="F3" s="14"/>
    </row>
    <row r="4" spans="5:6" ht="22.5" customHeight="1">
      <c r="E4" s="12" t="s">
        <v>69</v>
      </c>
      <c r="F4" s="14" t="s">
        <v>121</v>
      </c>
    </row>
    <row r="5" spans="4:6" ht="2.25" customHeight="1">
      <c r="D5" s="1"/>
      <c r="E5" s="1"/>
      <c r="F5" s="1"/>
    </row>
    <row r="6" spans="3:4" ht="25.5" customHeight="1">
      <c r="C6" s="113" t="s">
        <v>116</v>
      </c>
      <c r="D6" s="113"/>
    </row>
    <row r="7" ht="12.75">
      <c r="F7" s="1"/>
    </row>
    <row r="8" ht="6.75" customHeight="1">
      <c r="G8" s="1" t="s">
        <v>57</v>
      </c>
    </row>
    <row r="9" ht="13.5" thickBot="1"/>
    <row r="10" spans="2:7" ht="18" customHeight="1">
      <c r="B10" s="116" t="s">
        <v>37</v>
      </c>
      <c r="C10" s="118" t="s">
        <v>38</v>
      </c>
      <c r="D10" s="116" t="s">
        <v>39</v>
      </c>
      <c r="E10" s="120" t="s">
        <v>40</v>
      </c>
      <c r="F10" s="121"/>
      <c r="G10" s="114" t="s">
        <v>41</v>
      </c>
    </row>
    <row r="11" spans="2:7" ht="41.25" customHeight="1" thickBot="1">
      <c r="B11" s="117"/>
      <c r="C11" s="119"/>
      <c r="D11" s="117"/>
      <c r="E11" s="8" t="s">
        <v>80</v>
      </c>
      <c r="F11" s="8" t="s">
        <v>42</v>
      </c>
      <c r="G11" s="115"/>
    </row>
    <row r="12" spans="2:7" ht="14.25" customHeight="1" thickBot="1">
      <c r="B12" s="21">
        <v>1</v>
      </c>
      <c r="C12" s="20">
        <v>2</v>
      </c>
      <c r="D12" s="18">
        <v>3</v>
      </c>
      <c r="E12" s="19">
        <v>4</v>
      </c>
      <c r="F12" s="19">
        <v>5</v>
      </c>
      <c r="G12" s="20">
        <v>6</v>
      </c>
    </row>
    <row r="13" spans="2:7" ht="16.5" customHeight="1">
      <c r="B13" s="56">
        <v>10000000</v>
      </c>
      <c r="C13" s="7" t="s">
        <v>2</v>
      </c>
      <c r="D13" s="28">
        <f>D14+D20+D24+D31</f>
        <v>4200</v>
      </c>
      <c r="E13" s="29">
        <f>E18+E24</f>
        <v>0</v>
      </c>
      <c r="F13" s="30" t="s">
        <v>43</v>
      </c>
      <c r="G13" s="31">
        <f>SUM(D13:E13)</f>
        <v>4200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31.5" hidden="1">
      <c r="B20" s="57">
        <v>13000000</v>
      </c>
      <c r="C20" s="2" t="s">
        <v>72</v>
      </c>
      <c r="D20" s="32">
        <f>SUM(D21:D23)</f>
        <v>0</v>
      </c>
      <c r="E20" s="33" t="s">
        <v>43</v>
      </c>
      <c r="F20" s="33" t="s">
        <v>43</v>
      </c>
      <c r="G20" s="27">
        <f t="shared" si="0"/>
        <v>0</v>
      </c>
    </row>
    <row r="21" spans="2:7" ht="35.25" customHeight="1" hidden="1">
      <c r="B21" s="66">
        <v>13010000</v>
      </c>
      <c r="C21" s="23" t="s">
        <v>73</v>
      </c>
      <c r="D21" s="32"/>
      <c r="E21" s="33" t="s">
        <v>43</v>
      </c>
      <c r="F21" s="33" t="s">
        <v>43</v>
      </c>
      <c r="G21" s="27">
        <f t="shared" si="0"/>
        <v>0</v>
      </c>
    </row>
    <row r="22" spans="2:7" ht="15.75" hidden="1">
      <c r="B22" s="66">
        <v>13030000</v>
      </c>
      <c r="C22" s="70" t="s">
        <v>74</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4200</v>
      </c>
      <c r="E24" s="34">
        <f>E30</f>
        <v>0</v>
      </c>
      <c r="F24" s="33" t="s">
        <v>43</v>
      </c>
      <c r="G24" s="27">
        <f t="shared" si="0"/>
        <v>4200</v>
      </c>
    </row>
    <row r="25" spans="2:7" ht="17.25" customHeight="1">
      <c r="B25" s="57">
        <v>14060000</v>
      </c>
      <c r="C25" s="2" t="s">
        <v>75</v>
      </c>
      <c r="D25" s="32">
        <f>SUM(D26:D28)</f>
        <v>4200</v>
      </c>
      <c r="E25" s="33" t="s">
        <v>43</v>
      </c>
      <c r="F25" s="33" t="s">
        <v>43</v>
      </c>
      <c r="G25" s="27"/>
    </row>
    <row r="26" spans="2:7" ht="15.75" customHeight="1">
      <c r="B26" s="58">
        <v>14060100</v>
      </c>
      <c r="C26" s="4" t="s">
        <v>9</v>
      </c>
      <c r="D26" s="32">
        <v>4200</v>
      </c>
      <c r="E26" s="33" t="s">
        <v>43</v>
      </c>
      <c r="F26" s="33" t="s">
        <v>43</v>
      </c>
      <c r="G26" s="27">
        <f t="shared" si="0"/>
        <v>4200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5" customHeight="1">
      <c r="B35" s="57">
        <v>20000000</v>
      </c>
      <c r="C35" s="5" t="s">
        <v>17</v>
      </c>
      <c r="D35" s="32">
        <f>D36+D41+D46+D49</f>
        <v>4400</v>
      </c>
      <c r="E35" s="34">
        <f>E49+E56</f>
        <v>12872415</v>
      </c>
      <c r="F35" s="34">
        <f>F49</f>
        <v>0</v>
      </c>
      <c r="G35" s="27">
        <f t="shared" si="0"/>
        <v>12876815</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4400</v>
      </c>
      <c r="E49" s="34">
        <f>E51</f>
        <v>0</v>
      </c>
      <c r="F49" s="34">
        <f>F51</f>
        <v>0</v>
      </c>
      <c r="G49" s="27">
        <f t="shared" si="0"/>
        <v>4400</v>
      </c>
    </row>
    <row r="50" spans="2:7" ht="50.25" customHeight="1">
      <c r="B50" s="57">
        <v>24030000</v>
      </c>
      <c r="C50" s="23" t="s">
        <v>25</v>
      </c>
      <c r="D50" s="32">
        <v>2000</v>
      </c>
      <c r="E50" s="33" t="s">
        <v>43</v>
      </c>
      <c r="F50" s="33" t="s">
        <v>43</v>
      </c>
      <c r="G50" s="27">
        <f t="shared" si="0"/>
        <v>2000</v>
      </c>
    </row>
    <row r="51" spans="2:7" ht="13.5" customHeight="1">
      <c r="B51" s="57">
        <v>24060000</v>
      </c>
      <c r="C51" s="23" t="s">
        <v>26</v>
      </c>
      <c r="D51" s="32">
        <f>D52</f>
        <v>2400</v>
      </c>
      <c r="E51" s="37">
        <f>E54+E53</f>
        <v>0</v>
      </c>
      <c r="F51" s="37">
        <f>F54</f>
        <v>0</v>
      </c>
      <c r="G51" s="27">
        <f t="shared" si="0"/>
        <v>2400</v>
      </c>
    </row>
    <row r="52" spans="2:7" ht="14.25" customHeight="1">
      <c r="B52" s="60">
        <v>24060300</v>
      </c>
      <c r="C52" s="4" t="s">
        <v>26</v>
      </c>
      <c r="D52" s="37">
        <v>2400</v>
      </c>
      <c r="E52" s="33" t="s">
        <v>43</v>
      </c>
      <c r="F52" s="33" t="s">
        <v>43</v>
      </c>
      <c r="G52" s="27">
        <f t="shared" si="0"/>
        <v>2400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12872415</v>
      </c>
      <c r="F56" s="33" t="s">
        <v>43</v>
      </c>
      <c r="G56" s="27">
        <f t="shared" si="0"/>
        <v>12872415</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8.75">
      <c r="B62" s="57">
        <v>50000000</v>
      </c>
      <c r="C62" s="5" t="s">
        <v>51</v>
      </c>
      <c r="D62" s="33" t="s">
        <v>43</v>
      </c>
      <c r="E62" s="39">
        <f>E63+E64</f>
        <v>250000</v>
      </c>
      <c r="F62" s="33" t="s">
        <v>43</v>
      </c>
      <c r="G62" s="27">
        <f t="shared" si="0"/>
        <v>250000</v>
      </c>
    </row>
    <row r="63" spans="2:7" ht="31.5" hidden="1">
      <c r="B63" s="57">
        <v>50080000</v>
      </c>
      <c r="C63" s="3" t="s">
        <v>52</v>
      </c>
      <c r="D63" s="33" t="s">
        <v>43</v>
      </c>
      <c r="E63" s="39"/>
      <c r="F63" s="33" t="s">
        <v>43</v>
      </c>
      <c r="G63" s="27">
        <f t="shared" si="0"/>
        <v>0</v>
      </c>
    </row>
    <row r="64" spans="2:7" ht="63">
      <c r="B64" s="57">
        <v>50110000</v>
      </c>
      <c r="C64" s="3" t="s">
        <v>53</v>
      </c>
      <c r="D64" s="33" t="s">
        <v>43</v>
      </c>
      <c r="E64" s="39">
        <v>250000</v>
      </c>
      <c r="F64" s="33" t="s">
        <v>43</v>
      </c>
      <c r="G64" s="27">
        <f t="shared" si="0"/>
        <v>250000</v>
      </c>
    </row>
    <row r="65" spans="2:7" s="73" customFormat="1" ht="16.5" customHeight="1">
      <c r="B65" s="76"/>
      <c r="C65" s="10" t="s">
        <v>30</v>
      </c>
      <c r="D65" s="77">
        <f>D13+D35</f>
        <v>8600</v>
      </c>
      <c r="E65" s="75">
        <f>E13+E35+E57+E62</f>
        <v>13122415</v>
      </c>
      <c r="F65" s="75">
        <f>F35+F57</f>
        <v>0</v>
      </c>
      <c r="G65" s="78">
        <f t="shared" si="0"/>
        <v>13131015</v>
      </c>
    </row>
    <row r="66" spans="2:7" s="51" customFormat="1" ht="13.5" customHeight="1">
      <c r="B66" s="57">
        <v>40000000</v>
      </c>
      <c r="C66" s="5" t="s">
        <v>31</v>
      </c>
      <c r="D66" s="77">
        <f>D67</f>
        <v>53477776</v>
      </c>
      <c r="E66" s="94">
        <f>E67</f>
        <v>0</v>
      </c>
      <c r="F66" s="75">
        <f>F67</f>
        <v>0</v>
      </c>
      <c r="G66" s="95">
        <f t="shared" si="0"/>
        <v>53477776</v>
      </c>
    </row>
    <row r="67" spans="2:7" ht="15" customHeight="1">
      <c r="B67" s="57">
        <v>41000000</v>
      </c>
      <c r="C67" s="2" t="s">
        <v>32</v>
      </c>
      <c r="D67" s="32">
        <f>D68+D69+D74</f>
        <v>53477776</v>
      </c>
      <c r="E67" s="92">
        <f>E68+E69+E74</f>
        <v>0</v>
      </c>
      <c r="F67" s="41">
        <f>F68+F69+F74</f>
        <v>0</v>
      </c>
      <c r="G67" s="93">
        <f t="shared" si="0"/>
        <v>53477776</v>
      </c>
    </row>
    <row r="68" spans="2:7" ht="18" customHeight="1" hidden="1">
      <c r="B68" s="57">
        <v>41010000</v>
      </c>
      <c r="C68" s="6" t="s">
        <v>33</v>
      </c>
      <c r="D68" s="32"/>
      <c r="E68" s="41">
        <v>0</v>
      </c>
      <c r="F68" s="41">
        <v>0</v>
      </c>
      <c r="G68" s="27">
        <f t="shared" si="0"/>
        <v>0</v>
      </c>
    </row>
    <row r="69" spans="2:7" ht="17.25" customHeight="1">
      <c r="B69" s="57">
        <v>41020000</v>
      </c>
      <c r="C69" s="6" t="s">
        <v>34</v>
      </c>
      <c r="D69" s="32">
        <f>SUM(D70:D73)</f>
        <v>30557576</v>
      </c>
      <c r="E69" s="34">
        <f>SUM(E70:E73)</f>
        <v>0</v>
      </c>
      <c r="F69" s="34">
        <f>SUM(F70:F73)</f>
        <v>0</v>
      </c>
      <c r="G69" s="27">
        <f t="shared" si="0"/>
        <v>30557576</v>
      </c>
    </row>
    <row r="70" spans="2:7" ht="45"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15.75" customHeight="1">
      <c r="B72" s="67">
        <v>41020900</v>
      </c>
      <c r="C72" s="79" t="s">
        <v>88</v>
      </c>
      <c r="D72" s="80">
        <v>30557576</v>
      </c>
      <c r="E72" s="33" t="s">
        <v>43</v>
      </c>
      <c r="F72" s="33" t="s">
        <v>43</v>
      </c>
      <c r="G72" s="27">
        <f t="shared" si="0"/>
        <v>30557576</v>
      </c>
    </row>
    <row r="73" spans="2:7" ht="60.75" customHeight="1" hidden="1">
      <c r="B73" s="62">
        <v>41021300</v>
      </c>
      <c r="C73" s="24" t="s">
        <v>67</v>
      </c>
      <c r="D73" s="32"/>
      <c r="E73" s="84" t="s">
        <v>43</v>
      </c>
      <c r="F73" s="84" t="s">
        <v>43</v>
      </c>
      <c r="G73" s="27">
        <f t="shared" si="0"/>
        <v>0</v>
      </c>
    </row>
    <row r="74" spans="2:7" ht="14.25" customHeight="1">
      <c r="B74" s="57">
        <v>41030000</v>
      </c>
      <c r="C74" s="6" t="s">
        <v>35</v>
      </c>
      <c r="D74" s="34">
        <f>SUM(D75:D100)</f>
        <v>22920200</v>
      </c>
      <c r="E74" s="92">
        <f>SUM(E75:E100)</f>
        <v>0</v>
      </c>
      <c r="F74" s="34">
        <f>SUM(F75:F100)</f>
        <v>0</v>
      </c>
      <c r="G74" s="93">
        <f t="shared" si="0"/>
        <v>22920200</v>
      </c>
    </row>
    <row r="75" spans="2:7" ht="42.75" customHeight="1" hidden="1">
      <c r="B75" s="62">
        <v>41027400</v>
      </c>
      <c r="C75" s="24" t="s">
        <v>91</v>
      </c>
      <c r="D75" s="84"/>
      <c r="E75" s="84" t="str">
        <f>F75</f>
        <v>х</v>
      </c>
      <c r="F75" s="84" t="s">
        <v>43</v>
      </c>
      <c r="G75" s="27">
        <f>SUM(D75:E75)</f>
        <v>0</v>
      </c>
    </row>
    <row r="76" spans="2:7" ht="42.75" customHeight="1" hidden="1">
      <c r="B76" s="62">
        <v>41030300</v>
      </c>
      <c r="C76" s="24" t="s">
        <v>89</v>
      </c>
      <c r="D76" s="84"/>
      <c r="E76" s="84" t="s">
        <v>43</v>
      </c>
      <c r="F76" s="84" t="s">
        <v>43</v>
      </c>
      <c r="G76" s="27">
        <f>SUM(D76:E76)</f>
        <v>0</v>
      </c>
    </row>
    <row r="77" spans="2:7" ht="30.75" customHeight="1" hidden="1">
      <c r="B77" s="62">
        <v>41030500</v>
      </c>
      <c r="C77" s="24" t="s">
        <v>64</v>
      </c>
      <c r="D77" s="84" t="s">
        <v>43</v>
      </c>
      <c r="E77" s="41"/>
      <c r="F77" s="84" t="s">
        <v>43</v>
      </c>
      <c r="G77" s="27">
        <f t="shared" si="0"/>
        <v>0</v>
      </c>
    </row>
    <row r="78" spans="2:7" ht="61.5" customHeight="1">
      <c r="B78" s="62">
        <v>41030600</v>
      </c>
      <c r="C78" s="24" t="s">
        <v>118</v>
      </c>
      <c r="D78" s="41">
        <v>9965771</v>
      </c>
      <c r="E78" s="33" t="s">
        <v>43</v>
      </c>
      <c r="F78" s="33" t="s">
        <v>43</v>
      </c>
      <c r="G78" s="27">
        <f aca="true" t="shared" si="1" ref="G78:G100">SUM(D78:E78)</f>
        <v>9965771</v>
      </c>
    </row>
    <row r="79" spans="2:7" ht="122.25" customHeight="1" hidden="1">
      <c r="B79" s="62">
        <v>41030700</v>
      </c>
      <c r="C79" s="24" t="s">
        <v>103</v>
      </c>
      <c r="D79" s="32"/>
      <c r="E79" s="33" t="s">
        <v>43</v>
      </c>
      <c r="F79" s="33" t="s">
        <v>43</v>
      </c>
      <c r="G79" s="27">
        <f t="shared" si="1"/>
        <v>0</v>
      </c>
    </row>
    <row r="80" spans="2:7" ht="75" customHeight="1">
      <c r="B80" s="62">
        <v>41030800</v>
      </c>
      <c r="C80" s="24" t="s">
        <v>104</v>
      </c>
      <c r="D80" s="32">
        <v>12088935</v>
      </c>
      <c r="E80" s="33" t="s">
        <v>43</v>
      </c>
      <c r="F80" s="33" t="s">
        <v>43</v>
      </c>
      <c r="G80" s="27">
        <f t="shared" si="1"/>
        <v>12088935</v>
      </c>
    </row>
    <row r="81" spans="2:7" ht="137.25" customHeight="1">
      <c r="B81" s="62">
        <v>41030900</v>
      </c>
      <c r="C81" s="24" t="s">
        <v>105</v>
      </c>
      <c r="D81" s="32">
        <v>468835</v>
      </c>
      <c r="E81" s="45" t="s">
        <v>43</v>
      </c>
      <c r="F81" s="45" t="s">
        <v>43</v>
      </c>
      <c r="G81" s="27">
        <f t="shared" si="1"/>
        <v>468835</v>
      </c>
    </row>
    <row r="82" spans="2:7" ht="56.25" customHeight="1">
      <c r="B82" s="63">
        <v>41031000</v>
      </c>
      <c r="C82" s="24" t="s">
        <v>106</v>
      </c>
      <c r="D82" s="81">
        <v>50057</v>
      </c>
      <c r="E82" s="45" t="s">
        <v>43</v>
      </c>
      <c r="F82" s="45" t="s">
        <v>43</v>
      </c>
      <c r="G82" s="27">
        <f t="shared" si="1"/>
        <v>50057</v>
      </c>
    </row>
    <row r="83" spans="2:7" ht="61.5" customHeight="1" hidden="1">
      <c r="B83" s="63">
        <v>41031300</v>
      </c>
      <c r="C83" s="24" t="s">
        <v>96</v>
      </c>
      <c r="D83" s="81"/>
      <c r="E83" s="45" t="s">
        <v>43</v>
      </c>
      <c r="F83" s="45" t="s">
        <v>43</v>
      </c>
      <c r="G83" s="27">
        <f t="shared" si="1"/>
        <v>0</v>
      </c>
    </row>
    <row r="84" spans="2:7" ht="71.25" customHeight="1" hidden="1">
      <c r="B84" s="63">
        <v>41031900</v>
      </c>
      <c r="C84" s="26" t="s">
        <v>107</v>
      </c>
      <c r="D84" s="44" t="s">
        <v>43</v>
      </c>
      <c r="E84" s="92"/>
      <c r="F84" s="45" t="s">
        <v>43</v>
      </c>
      <c r="G84" s="93">
        <f t="shared" si="1"/>
        <v>0</v>
      </c>
    </row>
    <row r="85" spans="2:7" ht="78.75" customHeight="1" hidden="1">
      <c r="B85" s="63">
        <v>41032200</v>
      </c>
      <c r="C85" s="26" t="s">
        <v>90</v>
      </c>
      <c r="D85" s="32"/>
      <c r="E85" s="33" t="str">
        <f aca="true" t="shared" si="2" ref="E85:E98">F85</f>
        <v>х</v>
      </c>
      <c r="F85" s="45" t="s">
        <v>43</v>
      </c>
      <c r="G85" s="27">
        <f t="shared" si="1"/>
        <v>0</v>
      </c>
    </row>
    <row r="86" spans="2:7" ht="90.75" customHeight="1" thickBot="1">
      <c r="B86" s="63">
        <v>41032300</v>
      </c>
      <c r="C86" s="26" t="s">
        <v>66</v>
      </c>
      <c r="D86" s="32">
        <v>346602</v>
      </c>
      <c r="E86" s="33" t="str">
        <f t="shared" si="2"/>
        <v>х</v>
      </c>
      <c r="F86" s="45" t="s">
        <v>43</v>
      </c>
      <c r="G86" s="27">
        <f t="shared" si="1"/>
        <v>346602</v>
      </c>
    </row>
    <row r="87" spans="2:7" ht="47.25" customHeight="1" hidden="1">
      <c r="B87" s="85">
        <v>41032700</v>
      </c>
      <c r="C87" s="24" t="s">
        <v>98</v>
      </c>
      <c r="D87" s="68"/>
      <c r="E87" s="84">
        <f>F87</f>
        <v>0</v>
      </c>
      <c r="F87" s="84"/>
      <c r="G87" s="27">
        <f>SUM(D87:E87)</f>
        <v>0</v>
      </c>
    </row>
    <row r="88" spans="2:7" ht="45" hidden="1">
      <c r="B88" s="63">
        <v>41032800</v>
      </c>
      <c r="C88" s="26" t="s">
        <v>94</v>
      </c>
      <c r="D88" s="33"/>
      <c r="E88" s="33"/>
      <c r="F88" s="33"/>
      <c r="G88" s="43">
        <f>SUM(D88:E88)</f>
        <v>0</v>
      </c>
    </row>
    <row r="89" spans="2:7" ht="30.75" customHeight="1" hidden="1">
      <c r="B89" s="63">
        <v>41033800</v>
      </c>
      <c r="C89" s="26" t="s">
        <v>71</v>
      </c>
      <c r="D89" s="44"/>
      <c r="E89" s="84" t="str">
        <f t="shared" si="2"/>
        <v>х</v>
      </c>
      <c r="F89" s="45" t="s">
        <v>43</v>
      </c>
      <c r="G89" s="27">
        <f t="shared" si="1"/>
        <v>0</v>
      </c>
    </row>
    <row r="90" spans="2:7" ht="44.25" customHeight="1" hidden="1">
      <c r="B90" s="63">
        <v>41034900</v>
      </c>
      <c r="C90" s="26" t="s">
        <v>63</v>
      </c>
      <c r="D90" s="44"/>
      <c r="E90" s="84">
        <f t="shared" si="2"/>
        <v>0</v>
      </c>
      <c r="F90" s="74"/>
      <c r="G90" s="27">
        <f t="shared" si="1"/>
        <v>0</v>
      </c>
    </row>
    <row r="91" spans="2:7" ht="20.25" customHeight="1" hidden="1">
      <c r="B91" s="63">
        <v>41035000</v>
      </c>
      <c r="C91" s="26" t="s">
        <v>62</v>
      </c>
      <c r="D91" s="32"/>
      <c r="E91" s="84" t="str">
        <f t="shared" si="2"/>
        <v>х</v>
      </c>
      <c r="F91" s="45" t="s">
        <v>43</v>
      </c>
      <c r="G91" s="27">
        <f t="shared" si="1"/>
        <v>0</v>
      </c>
    </row>
    <row r="92" spans="2:7" ht="60" hidden="1">
      <c r="B92" s="63">
        <v>41036000</v>
      </c>
      <c r="C92" s="26" t="s">
        <v>92</v>
      </c>
      <c r="D92" s="46"/>
      <c r="E92" s="84" t="str">
        <f t="shared" si="2"/>
        <v>х</v>
      </c>
      <c r="F92" s="33" t="s">
        <v>43</v>
      </c>
      <c r="G92" s="43">
        <f>SUM(D92:E92)</f>
        <v>0</v>
      </c>
    </row>
    <row r="93" spans="2:7" ht="75" hidden="1">
      <c r="B93" s="63">
        <v>41036800</v>
      </c>
      <c r="C93" s="26" t="s">
        <v>65</v>
      </c>
      <c r="D93" s="46"/>
      <c r="E93" s="84" t="str">
        <f t="shared" si="2"/>
        <v>х</v>
      </c>
      <c r="F93" s="33" t="s">
        <v>43</v>
      </c>
      <c r="G93" s="43">
        <f t="shared" si="1"/>
        <v>0</v>
      </c>
    </row>
    <row r="94" spans="2:7" ht="60" hidden="1">
      <c r="B94" s="63">
        <v>41037000</v>
      </c>
      <c r="C94" s="26" t="s">
        <v>99</v>
      </c>
      <c r="D94" s="46"/>
      <c r="E94" s="84" t="str">
        <f t="shared" si="2"/>
        <v>х</v>
      </c>
      <c r="F94" s="33" t="s">
        <v>43</v>
      </c>
      <c r="G94" s="43">
        <f t="shared" si="1"/>
        <v>0</v>
      </c>
    </row>
    <row r="95" spans="2:7" ht="45" hidden="1">
      <c r="B95" s="63">
        <v>41037100</v>
      </c>
      <c r="C95" s="26" t="s">
        <v>100</v>
      </c>
      <c r="D95" s="33"/>
      <c r="E95" s="45">
        <f>F95</f>
        <v>0</v>
      </c>
      <c r="F95" s="45"/>
      <c r="G95" s="43">
        <f>SUM(D95:E95)</f>
        <v>0</v>
      </c>
    </row>
    <row r="96" spans="2:7" ht="123" customHeight="1" hidden="1">
      <c r="B96" s="63">
        <v>41037600</v>
      </c>
      <c r="C96" s="26" t="s">
        <v>108</v>
      </c>
      <c r="D96" s="33"/>
      <c r="E96" s="45"/>
      <c r="F96" s="33" t="s">
        <v>43</v>
      </c>
      <c r="G96" s="43">
        <f>SUM(D96:E96)</f>
        <v>0</v>
      </c>
    </row>
    <row r="97" spans="2:7" ht="48" customHeight="1" hidden="1">
      <c r="B97" s="85">
        <v>41037800</v>
      </c>
      <c r="C97" s="24" t="s">
        <v>97</v>
      </c>
      <c r="D97" s="81"/>
      <c r="E97" s="45" t="s">
        <v>43</v>
      </c>
      <c r="F97" s="45" t="s">
        <v>43</v>
      </c>
      <c r="G97" s="27">
        <f>SUM(D97:E97)</f>
        <v>0</v>
      </c>
    </row>
    <row r="98" spans="2:7" ht="61.5" customHeight="1" hidden="1">
      <c r="B98" s="63">
        <v>41037900</v>
      </c>
      <c r="C98" s="26" t="s">
        <v>101</v>
      </c>
      <c r="D98" s="46"/>
      <c r="E98" s="84" t="str">
        <f t="shared" si="2"/>
        <v>х</v>
      </c>
      <c r="F98" s="33" t="s">
        <v>43</v>
      </c>
      <c r="G98" s="43">
        <f>SUM(D98:E98)</f>
        <v>0</v>
      </c>
    </row>
    <row r="99" spans="2:7" ht="60" hidden="1">
      <c r="B99" s="63">
        <v>41038000</v>
      </c>
      <c r="C99" s="26" t="s">
        <v>93</v>
      </c>
      <c r="D99" s="46"/>
      <c r="E99" s="33" t="s">
        <v>43</v>
      </c>
      <c r="F99" s="33" t="s">
        <v>43</v>
      </c>
      <c r="G99" s="43">
        <f>SUM(D99:E99)</f>
        <v>0</v>
      </c>
    </row>
    <row r="100" spans="2:7" ht="103.5" customHeight="1" hidden="1" thickBot="1">
      <c r="B100" s="63"/>
      <c r="C100" s="26" t="s">
        <v>95</v>
      </c>
      <c r="D100" s="33" t="s">
        <v>43</v>
      </c>
      <c r="E100" s="33"/>
      <c r="F100" s="33"/>
      <c r="G100" s="43">
        <f t="shared" si="1"/>
        <v>0</v>
      </c>
    </row>
    <row r="101" spans="2:7" s="51" customFormat="1" ht="19.5" customHeight="1" thickBot="1">
      <c r="B101" s="64"/>
      <c r="C101" s="15" t="s">
        <v>30</v>
      </c>
      <c r="D101" s="49">
        <f>D65+D66</f>
        <v>53486376</v>
      </c>
      <c r="E101" s="87">
        <f>E65+E66</f>
        <v>13122415</v>
      </c>
      <c r="F101" s="72">
        <f>F65+F66</f>
        <v>0</v>
      </c>
      <c r="G101" s="88">
        <f>SUM(D101:E101)</f>
        <v>66608791</v>
      </c>
    </row>
    <row r="102" spans="2:7" ht="36" customHeight="1" hidden="1" thickBot="1">
      <c r="B102" s="65">
        <v>43010000</v>
      </c>
      <c r="C102" s="25" t="s">
        <v>36</v>
      </c>
      <c r="D102" s="33"/>
      <c r="E102" s="47">
        <f>F102</f>
        <v>0</v>
      </c>
      <c r="F102" s="47"/>
      <c r="G102" s="48">
        <f>SUM(D102:E102)</f>
        <v>0</v>
      </c>
    </row>
    <row r="103" spans="2:9" s="51" customFormat="1" ht="21" hidden="1" thickBot="1">
      <c r="B103" s="52"/>
      <c r="C103" s="17" t="s">
        <v>45</v>
      </c>
      <c r="D103" s="53">
        <f>D102+D101</f>
        <v>53486376</v>
      </c>
      <c r="E103" s="54">
        <f>E101+E102</f>
        <v>13122415</v>
      </c>
      <c r="F103" s="54">
        <f>F101+F102</f>
        <v>0</v>
      </c>
      <c r="G103" s="69">
        <f>SUM(D103:E103)</f>
        <v>66608791</v>
      </c>
      <c r="H103" s="55"/>
      <c r="I103" s="55"/>
    </row>
    <row r="104" ht="12.75">
      <c r="D104" s="11"/>
    </row>
    <row r="107" ht="12.75" hidden="1"/>
    <row r="108" spans="2:6" ht="18">
      <c r="B108" s="13" t="s">
        <v>44</v>
      </c>
      <c r="C108" s="13"/>
      <c r="D108" s="13"/>
      <c r="E108" s="13"/>
      <c r="F108" s="13" t="s">
        <v>109</v>
      </c>
    </row>
    <row r="116" ht="12.75">
      <c r="D116"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4"/>
  <pageSetup horizontalDpi="240" verticalDpi="240" orientation="portrait" paperSize="9" scale="75" r:id="rId3"/>
  <legacyDrawing r:id="rId2"/>
</worksheet>
</file>

<file path=xl/worksheets/sheet8.xml><?xml version="1.0" encoding="utf-8"?>
<worksheet xmlns="http://schemas.openxmlformats.org/spreadsheetml/2006/main" xmlns:r="http://schemas.openxmlformats.org/officeDocument/2006/relationships">
  <dimension ref="B2:I116"/>
  <sheetViews>
    <sheetView showGridLines="0" view="pageBreakPreview" zoomScale="75" zoomScaleSheetLayoutView="75" workbookViewId="0" topLeftCell="B1">
      <selection activeCell="E6" sqref="E6"/>
    </sheetView>
  </sheetViews>
  <sheetFormatPr defaultColWidth="9.00390625" defaultRowHeight="12.75"/>
  <cols>
    <col min="1" max="1" width="2.875" style="0" hidden="1" customWidth="1"/>
    <col min="2" max="2" width="10.00390625" style="0" customWidth="1"/>
    <col min="3" max="3" width="59.625" style="9" customWidth="1"/>
    <col min="4" max="4" width="12.75390625" style="0" customWidth="1"/>
    <col min="5" max="5" width="12.25390625" style="0" customWidth="1"/>
    <col min="6" max="6" width="11.375" style="0" customWidth="1"/>
    <col min="7" max="7" width="13.375" style="0" customWidth="1"/>
    <col min="8" max="8" width="2.00390625" style="0" customWidth="1"/>
  </cols>
  <sheetData>
    <row r="1" ht="12.75"/>
    <row r="2" spans="5:6" ht="18">
      <c r="E2" s="12" t="s">
        <v>87</v>
      </c>
      <c r="F2" s="14"/>
    </row>
    <row r="3" spans="5:6" ht="19.5" customHeight="1">
      <c r="E3" s="12" t="s">
        <v>0</v>
      </c>
      <c r="F3" s="14"/>
    </row>
    <row r="4" spans="5:7" ht="22.5" customHeight="1">
      <c r="E4" s="12" t="s">
        <v>69</v>
      </c>
      <c r="F4" s="13" t="s">
        <v>121</v>
      </c>
      <c r="G4" s="13"/>
    </row>
    <row r="5" spans="4:6" ht="6.75" customHeight="1">
      <c r="D5" s="1"/>
      <c r="E5" s="1"/>
      <c r="F5" s="1"/>
    </row>
    <row r="6" spans="3:4" ht="25.5" customHeight="1">
      <c r="C6" s="113" t="s">
        <v>117</v>
      </c>
      <c r="D6" s="113"/>
    </row>
    <row r="7" ht="9" customHeight="1">
      <c r="F7" s="1"/>
    </row>
    <row r="8" ht="12" customHeight="1">
      <c r="G8" s="1" t="s">
        <v>57</v>
      </c>
    </row>
    <row r="9" ht="9.75" customHeight="1" thickBot="1"/>
    <row r="10" spans="2:7" ht="18" customHeight="1">
      <c r="B10" s="116" t="s">
        <v>37</v>
      </c>
      <c r="C10" s="118" t="s">
        <v>38</v>
      </c>
      <c r="D10" s="116" t="s">
        <v>39</v>
      </c>
      <c r="E10" s="120" t="s">
        <v>40</v>
      </c>
      <c r="F10" s="121"/>
      <c r="G10" s="114" t="s">
        <v>41</v>
      </c>
    </row>
    <row r="11" spans="2:7" ht="37.5" customHeight="1" thickBot="1">
      <c r="B11" s="117"/>
      <c r="C11" s="119"/>
      <c r="D11" s="117"/>
      <c r="E11" s="8" t="s">
        <v>80</v>
      </c>
      <c r="F11" s="8" t="s">
        <v>42</v>
      </c>
      <c r="G11" s="115"/>
    </row>
    <row r="12" spans="2:7" ht="9.75" customHeight="1" thickBot="1">
      <c r="B12" s="21">
        <v>1</v>
      </c>
      <c r="C12" s="20">
        <v>2</v>
      </c>
      <c r="D12" s="18">
        <v>3</v>
      </c>
      <c r="E12" s="19">
        <v>4</v>
      </c>
      <c r="F12" s="19">
        <v>5</v>
      </c>
      <c r="G12" s="20">
        <v>6</v>
      </c>
    </row>
    <row r="13" spans="2:7" ht="15" customHeight="1">
      <c r="B13" s="56">
        <v>10000000</v>
      </c>
      <c r="C13" s="7" t="s">
        <v>2</v>
      </c>
      <c r="D13" s="28">
        <f>D14+D20+D24+D31</f>
        <v>13000</v>
      </c>
      <c r="E13" s="29">
        <f>E18+E24</f>
        <v>0</v>
      </c>
      <c r="F13" s="30" t="s">
        <v>43</v>
      </c>
      <c r="G13" s="31">
        <f>SUM(D13:E13)</f>
        <v>13000</v>
      </c>
    </row>
    <row r="14" spans="2:7" ht="31.5" hidden="1">
      <c r="B14" s="57">
        <v>11000000</v>
      </c>
      <c r="C14" s="2" t="s">
        <v>3</v>
      </c>
      <c r="D14" s="32">
        <f>D15+D16</f>
        <v>0</v>
      </c>
      <c r="E14" s="33" t="s">
        <v>43</v>
      </c>
      <c r="F14" s="33" t="s">
        <v>43</v>
      </c>
      <c r="G14" s="27">
        <f aca="true" t="shared" si="0" ref="G14:G77">SUM(D14:E14)</f>
        <v>0</v>
      </c>
    </row>
    <row r="15" spans="2:7" ht="18.75" customHeight="1" hidden="1">
      <c r="B15" s="57">
        <v>11010000</v>
      </c>
      <c r="C15" s="3" t="s">
        <v>56</v>
      </c>
      <c r="D15" s="32"/>
      <c r="E15" s="33" t="s">
        <v>43</v>
      </c>
      <c r="F15" s="33" t="s">
        <v>43</v>
      </c>
      <c r="G15" s="27">
        <f t="shared" si="0"/>
        <v>0</v>
      </c>
    </row>
    <row r="16" spans="2:7" ht="15.75" hidden="1">
      <c r="B16" s="57">
        <v>11020000</v>
      </c>
      <c r="C16" s="3" t="s">
        <v>4</v>
      </c>
      <c r="D16" s="32">
        <f>D17</f>
        <v>0</v>
      </c>
      <c r="E16" s="33" t="s">
        <v>43</v>
      </c>
      <c r="F16" s="33" t="s">
        <v>43</v>
      </c>
      <c r="G16" s="27">
        <f t="shared" si="0"/>
        <v>0</v>
      </c>
    </row>
    <row r="17" spans="2:7" ht="31.5" hidden="1">
      <c r="B17" s="58">
        <v>11020200</v>
      </c>
      <c r="C17" s="4" t="s">
        <v>58</v>
      </c>
      <c r="D17" s="32"/>
      <c r="E17" s="33" t="s">
        <v>43</v>
      </c>
      <c r="F17" s="33" t="s">
        <v>43</v>
      </c>
      <c r="G17" s="27">
        <f t="shared" si="0"/>
        <v>0</v>
      </c>
    </row>
    <row r="18" spans="2:7" ht="15.75" hidden="1">
      <c r="B18" s="57">
        <v>12000000</v>
      </c>
      <c r="C18" s="2" t="s">
        <v>5</v>
      </c>
      <c r="D18" s="33" t="s">
        <v>43</v>
      </c>
      <c r="E18" s="34">
        <f>E19</f>
        <v>0</v>
      </c>
      <c r="F18" s="33" t="s">
        <v>43</v>
      </c>
      <c r="G18" s="27">
        <f t="shared" si="0"/>
        <v>0</v>
      </c>
    </row>
    <row r="19" spans="2:7" ht="31.5" hidden="1">
      <c r="B19" s="57">
        <v>12020000</v>
      </c>
      <c r="C19" s="3" t="s">
        <v>6</v>
      </c>
      <c r="D19" s="33" t="s">
        <v>43</v>
      </c>
      <c r="E19" s="34"/>
      <c r="F19" s="33" t="s">
        <v>43</v>
      </c>
      <c r="G19" s="27">
        <f t="shared" si="0"/>
        <v>0</v>
      </c>
    </row>
    <row r="20" spans="2:7" ht="28.5" customHeight="1">
      <c r="B20" s="57">
        <v>13000000</v>
      </c>
      <c r="C20" s="2" t="s">
        <v>72</v>
      </c>
      <c r="D20" s="32">
        <f>SUM(D21:D23)</f>
        <v>1000</v>
      </c>
      <c r="E20" s="33" t="s">
        <v>43</v>
      </c>
      <c r="F20" s="33" t="s">
        <v>43</v>
      </c>
      <c r="G20" s="27">
        <f t="shared" si="0"/>
        <v>1000</v>
      </c>
    </row>
    <row r="21" spans="2:7" ht="35.25" customHeight="1">
      <c r="B21" s="66">
        <v>13010000</v>
      </c>
      <c r="C21" s="23" t="s">
        <v>73</v>
      </c>
      <c r="D21" s="32">
        <v>1000</v>
      </c>
      <c r="E21" s="33" t="s">
        <v>43</v>
      </c>
      <c r="F21" s="33" t="s">
        <v>43</v>
      </c>
      <c r="G21" s="27">
        <f t="shared" si="0"/>
        <v>1000</v>
      </c>
    </row>
    <row r="22" spans="2:7" ht="15.75" hidden="1">
      <c r="B22" s="66">
        <v>13030000</v>
      </c>
      <c r="C22" s="70" t="s">
        <v>74</v>
      </c>
      <c r="D22" s="32"/>
      <c r="E22" s="33" t="s">
        <v>43</v>
      </c>
      <c r="F22" s="33" t="s">
        <v>43</v>
      </c>
      <c r="G22" s="27">
        <f t="shared" si="0"/>
        <v>0</v>
      </c>
    </row>
    <row r="23" spans="2:7" ht="15.75" hidden="1">
      <c r="B23" s="57">
        <v>13050000</v>
      </c>
      <c r="C23" s="3" t="s">
        <v>7</v>
      </c>
      <c r="D23" s="32"/>
      <c r="E23" s="33" t="s">
        <v>43</v>
      </c>
      <c r="F23" s="33" t="s">
        <v>43</v>
      </c>
      <c r="G23" s="27">
        <f t="shared" si="0"/>
        <v>0</v>
      </c>
    </row>
    <row r="24" spans="2:7" ht="15.75">
      <c r="B24" s="57">
        <v>14000000</v>
      </c>
      <c r="C24" s="2" t="s">
        <v>8</v>
      </c>
      <c r="D24" s="32">
        <f>D25+D29</f>
        <v>12000</v>
      </c>
      <c r="E24" s="34">
        <f>E30</f>
        <v>0</v>
      </c>
      <c r="F24" s="33" t="s">
        <v>43</v>
      </c>
      <c r="G24" s="27">
        <f t="shared" si="0"/>
        <v>12000</v>
      </c>
    </row>
    <row r="25" spans="2:7" ht="15" customHeight="1">
      <c r="B25" s="57">
        <v>14060000</v>
      </c>
      <c r="C25" s="2" t="s">
        <v>75</v>
      </c>
      <c r="D25" s="32">
        <f>SUM(D26:D28)</f>
        <v>12000</v>
      </c>
      <c r="E25" s="33" t="s">
        <v>43</v>
      </c>
      <c r="F25" s="33" t="s">
        <v>43</v>
      </c>
      <c r="G25" s="27"/>
    </row>
    <row r="26" spans="2:7" ht="15.75" customHeight="1">
      <c r="B26" s="58">
        <v>14060100</v>
      </c>
      <c r="C26" s="4" t="s">
        <v>9</v>
      </c>
      <c r="D26" s="32">
        <v>12000</v>
      </c>
      <c r="E26" s="33" t="s">
        <v>43</v>
      </c>
      <c r="F26" s="33" t="s">
        <v>43</v>
      </c>
      <c r="G26" s="27">
        <f t="shared" si="0"/>
        <v>12000</v>
      </c>
    </row>
    <row r="27" spans="2:7" ht="15.75" customHeight="1" hidden="1">
      <c r="B27" s="58">
        <v>14060200</v>
      </c>
      <c r="C27" s="4" t="s">
        <v>10</v>
      </c>
      <c r="D27" s="32"/>
      <c r="E27" s="33" t="s">
        <v>43</v>
      </c>
      <c r="F27" s="33" t="s">
        <v>43</v>
      </c>
      <c r="G27" s="27">
        <f t="shared" si="0"/>
        <v>0</v>
      </c>
    </row>
    <row r="28" spans="2:7" ht="31.5" hidden="1">
      <c r="B28" s="58">
        <v>14060300</v>
      </c>
      <c r="C28" s="4" t="s">
        <v>11</v>
      </c>
      <c r="D28" s="32"/>
      <c r="E28" s="33" t="s">
        <v>43</v>
      </c>
      <c r="F28" s="33" t="s">
        <v>43</v>
      </c>
      <c r="G28" s="27">
        <f t="shared" si="0"/>
        <v>0</v>
      </c>
    </row>
    <row r="29" spans="2:7" ht="31.5" hidden="1">
      <c r="B29" s="57">
        <v>14070000</v>
      </c>
      <c r="C29" s="3" t="s">
        <v>12</v>
      </c>
      <c r="D29" s="35"/>
      <c r="E29" s="33" t="s">
        <v>43</v>
      </c>
      <c r="F29" s="33" t="s">
        <v>43</v>
      </c>
      <c r="G29" s="27">
        <f t="shared" si="0"/>
        <v>0</v>
      </c>
    </row>
    <row r="30" spans="2:7" ht="47.25" hidden="1">
      <c r="B30" s="58">
        <v>14071500</v>
      </c>
      <c r="C30" s="4" t="s">
        <v>13</v>
      </c>
      <c r="D30" s="33" t="s">
        <v>43</v>
      </c>
      <c r="E30" s="34"/>
      <c r="F30" s="33" t="s">
        <v>43</v>
      </c>
      <c r="G30" s="27">
        <f t="shared" si="0"/>
        <v>0</v>
      </c>
    </row>
    <row r="31" spans="2:7" ht="15.75" hidden="1">
      <c r="B31" s="57">
        <v>16000000</v>
      </c>
      <c r="C31" s="2" t="s">
        <v>54</v>
      </c>
      <c r="D31" s="32">
        <f>SUM(D32:D34)</f>
        <v>0</v>
      </c>
      <c r="E31" s="33" t="s">
        <v>43</v>
      </c>
      <c r="F31" s="33" t="s">
        <v>43</v>
      </c>
      <c r="G31" s="27">
        <f t="shared" si="0"/>
        <v>0</v>
      </c>
    </row>
    <row r="32" spans="2:7" ht="15.75" hidden="1">
      <c r="B32" s="57">
        <v>16010000</v>
      </c>
      <c r="C32" s="3" t="s">
        <v>14</v>
      </c>
      <c r="D32" s="32"/>
      <c r="E32" s="33" t="s">
        <v>43</v>
      </c>
      <c r="F32" s="33" t="s">
        <v>43</v>
      </c>
      <c r="G32" s="27">
        <f t="shared" si="0"/>
        <v>0</v>
      </c>
    </row>
    <row r="33" spans="2:7" ht="15.75" customHeight="1" hidden="1">
      <c r="B33" s="57">
        <v>16040000</v>
      </c>
      <c r="C33" s="3" t="s">
        <v>15</v>
      </c>
      <c r="D33" s="32"/>
      <c r="E33" s="33" t="s">
        <v>43</v>
      </c>
      <c r="F33" s="33" t="s">
        <v>43</v>
      </c>
      <c r="G33" s="27">
        <f t="shared" si="0"/>
        <v>0</v>
      </c>
    </row>
    <row r="34" spans="2:7" ht="18" customHeight="1" hidden="1">
      <c r="B34" s="57">
        <v>16050000</v>
      </c>
      <c r="C34" s="3" t="s">
        <v>16</v>
      </c>
      <c r="D34" s="32"/>
      <c r="E34" s="33" t="s">
        <v>43</v>
      </c>
      <c r="F34" s="33" t="s">
        <v>43</v>
      </c>
      <c r="G34" s="27">
        <f t="shared" si="0"/>
        <v>0</v>
      </c>
    </row>
    <row r="35" spans="2:7" ht="15" customHeight="1">
      <c r="B35" s="57">
        <v>20000000</v>
      </c>
      <c r="C35" s="5" t="s">
        <v>17</v>
      </c>
      <c r="D35" s="32">
        <f>D36+D41+D46+D49</f>
        <v>3000</v>
      </c>
      <c r="E35" s="34">
        <f>E49+E56</f>
        <v>2814461</v>
      </c>
      <c r="F35" s="34">
        <f>F49</f>
        <v>0</v>
      </c>
      <c r="G35" s="27">
        <f t="shared" si="0"/>
        <v>2817461</v>
      </c>
    </row>
    <row r="36" spans="2:7" ht="16.5" customHeight="1" hidden="1">
      <c r="B36" s="57">
        <v>21000000</v>
      </c>
      <c r="C36" s="71" t="s">
        <v>18</v>
      </c>
      <c r="D36" s="34">
        <f>D37+D40</f>
        <v>0</v>
      </c>
      <c r="E36" s="33" t="s">
        <v>43</v>
      </c>
      <c r="F36" s="33" t="s">
        <v>43</v>
      </c>
      <c r="G36" s="27">
        <f t="shared" si="0"/>
        <v>0</v>
      </c>
    </row>
    <row r="37" spans="2:7" ht="62.25" customHeight="1" hidden="1">
      <c r="B37" s="57">
        <v>21010000</v>
      </c>
      <c r="C37" s="22" t="s">
        <v>68</v>
      </c>
      <c r="D37" s="36">
        <f>D38</f>
        <v>0</v>
      </c>
      <c r="E37" s="33" t="s">
        <v>43</v>
      </c>
      <c r="F37" s="33" t="s">
        <v>43</v>
      </c>
      <c r="G37" s="27">
        <f t="shared" si="0"/>
        <v>0</v>
      </c>
    </row>
    <row r="38" spans="2:7" ht="62.25" customHeight="1" hidden="1">
      <c r="B38" s="58">
        <v>21010300</v>
      </c>
      <c r="C38" s="4" t="s">
        <v>60</v>
      </c>
      <c r="D38" s="32"/>
      <c r="E38" s="33" t="s">
        <v>43</v>
      </c>
      <c r="F38" s="33" t="s">
        <v>43</v>
      </c>
      <c r="G38" s="27">
        <f t="shared" si="0"/>
        <v>0</v>
      </c>
    </row>
    <row r="39" spans="2:7" ht="15.75" customHeight="1" hidden="1">
      <c r="B39" s="57">
        <v>21030000</v>
      </c>
      <c r="C39" s="3" t="s">
        <v>19</v>
      </c>
      <c r="D39" s="32"/>
      <c r="E39" s="68" t="s">
        <v>43</v>
      </c>
      <c r="F39" s="33" t="s">
        <v>43</v>
      </c>
      <c r="G39" s="27">
        <f t="shared" si="0"/>
        <v>0</v>
      </c>
    </row>
    <row r="40" spans="2:7" ht="33.75" customHeight="1" hidden="1">
      <c r="B40" s="57">
        <v>21040000</v>
      </c>
      <c r="C40" s="3" t="s">
        <v>76</v>
      </c>
      <c r="D40" s="32"/>
      <c r="E40" s="33" t="s">
        <v>43</v>
      </c>
      <c r="F40" s="33" t="s">
        <v>43</v>
      </c>
      <c r="G40" s="27">
        <f t="shared" si="0"/>
        <v>0</v>
      </c>
    </row>
    <row r="41" spans="2:7" ht="31.5" hidden="1">
      <c r="B41" s="57">
        <v>22000000</v>
      </c>
      <c r="C41" s="2" t="s">
        <v>20</v>
      </c>
      <c r="D41" s="32">
        <f>D42+D43+D45</f>
        <v>0</v>
      </c>
      <c r="E41" s="33" t="s">
        <v>43</v>
      </c>
      <c r="F41" s="33" t="s">
        <v>43</v>
      </c>
      <c r="G41" s="27">
        <f t="shared" si="0"/>
        <v>0</v>
      </c>
    </row>
    <row r="42" spans="2:7" ht="15.75" customHeight="1" hidden="1">
      <c r="B42" s="57">
        <v>22020000</v>
      </c>
      <c r="C42" s="3" t="s">
        <v>21</v>
      </c>
      <c r="D42" s="32"/>
      <c r="E42" s="33" t="s">
        <v>43</v>
      </c>
      <c r="F42" s="33" t="s">
        <v>43</v>
      </c>
      <c r="G42" s="27">
        <f t="shared" si="0"/>
        <v>0</v>
      </c>
    </row>
    <row r="43" spans="2:7" ht="31.5" hidden="1">
      <c r="B43" s="57">
        <v>22080000</v>
      </c>
      <c r="C43" s="3" t="s">
        <v>77</v>
      </c>
      <c r="D43" s="32">
        <f>D44</f>
        <v>0</v>
      </c>
      <c r="E43" s="33" t="s">
        <v>43</v>
      </c>
      <c r="F43" s="33" t="s">
        <v>43</v>
      </c>
      <c r="G43" s="27">
        <f t="shared" si="0"/>
        <v>0</v>
      </c>
    </row>
    <row r="44" spans="2:7" ht="31.5" customHeight="1" hidden="1">
      <c r="B44" s="58">
        <v>22080400</v>
      </c>
      <c r="C44" s="4" t="s">
        <v>59</v>
      </c>
      <c r="D44" s="32"/>
      <c r="E44" s="33" t="s">
        <v>43</v>
      </c>
      <c r="F44" s="33" t="s">
        <v>43</v>
      </c>
      <c r="G44" s="27">
        <f t="shared" si="0"/>
        <v>0</v>
      </c>
    </row>
    <row r="45" spans="2:7" ht="15.75" hidden="1">
      <c r="B45" s="57">
        <v>22090000</v>
      </c>
      <c r="C45" s="3" t="s">
        <v>22</v>
      </c>
      <c r="D45" s="32"/>
      <c r="E45" s="33" t="s">
        <v>43</v>
      </c>
      <c r="F45" s="33" t="s">
        <v>43</v>
      </c>
      <c r="G45" s="27">
        <f t="shared" si="0"/>
        <v>0</v>
      </c>
    </row>
    <row r="46" spans="2:7" ht="15.75" hidden="1">
      <c r="B46" s="57">
        <v>23000000</v>
      </c>
      <c r="C46" s="2" t="s">
        <v>55</v>
      </c>
      <c r="D46" s="32">
        <f>D47</f>
        <v>0</v>
      </c>
      <c r="E46" s="33" t="s">
        <v>43</v>
      </c>
      <c r="F46" s="33" t="s">
        <v>43</v>
      </c>
      <c r="G46" s="27">
        <f t="shared" si="0"/>
        <v>0</v>
      </c>
    </row>
    <row r="47" spans="2:7" ht="15.75" hidden="1">
      <c r="B47" s="57">
        <v>23030000</v>
      </c>
      <c r="C47" s="3" t="s">
        <v>23</v>
      </c>
      <c r="D47" s="32">
        <f>D48</f>
        <v>0</v>
      </c>
      <c r="E47" s="33" t="s">
        <v>43</v>
      </c>
      <c r="F47" s="33" t="s">
        <v>43</v>
      </c>
      <c r="G47" s="27">
        <f t="shared" si="0"/>
        <v>0</v>
      </c>
    </row>
    <row r="48" spans="2:7" ht="19.5" customHeight="1" hidden="1">
      <c r="B48" s="58">
        <v>23030300</v>
      </c>
      <c r="C48" s="4" t="s">
        <v>23</v>
      </c>
      <c r="D48" s="32"/>
      <c r="E48" s="33" t="s">
        <v>43</v>
      </c>
      <c r="F48" s="33" t="s">
        <v>43</v>
      </c>
      <c r="G48" s="27">
        <f t="shared" si="0"/>
        <v>0</v>
      </c>
    </row>
    <row r="49" spans="2:7" ht="15.75">
      <c r="B49" s="57">
        <v>24000000</v>
      </c>
      <c r="C49" s="2" t="s">
        <v>24</v>
      </c>
      <c r="D49" s="32">
        <f>D50+D51</f>
        <v>3000</v>
      </c>
      <c r="E49" s="34">
        <f>E51</f>
        <v>0</v>
      </c>
      <c r="F49" s="34">
        <f>F51</f>
        <v>0</v>
      </c>
      <c r="G49" s="27">
        <f t="shared" si="0"/>
        <v>3000</v>
      </c>
    </row>
    <row r="50" spans="2:7" ht="50.25" customHeight="1">
      <c r="B50" s="57">
        <v>24030000</v>
      </c>
      <c r="C50" s="23" t="s">
        <v>25</v>
      </c>
      <c r="D50" s="32">
        <v>500</v>
      </c>
      <c r="E50" s="33" t="s">
        <v>43</v>
      </c>
      <c r="F50" s="33" t="s">
        <v>43</v>
      </c>
      <c r="G50" s="27">
        <f t="shared" si="0"/>
        <v>500</v>
      </c>
    </row>
    <row r="51" spans="2:7" ht="19.5" customHeight="1">
      <c r="B51" s="57">
        <v>24060000</v>
      </c>
      <c r="C51" s="23" t="s">
        <v>26</v>
      </c>
      <c r="D51" s="32">
        <f>D52</f>
        <v>2500</v>
      </c>
      <c r="E51" s="37">
        <f>E54+E53</f>
        <v>0</v>
      </c>
      <c r="F51" s="37">
        <f>F54</f>
        <v>0</v>
      </c>
      <c r="G51" s="27">
        <f t="shared" si="0"/>
        <v>2500</v>
      </c>
    </row>
    <row r="52" spans="2:7" ht="19.5" customHeight="1">
      <c r="B52" s="60">
        <v>24060300</v>
      </c>
      <c r="C52" s="4" t="s">
        <v>26</v>
      </c>
      <c r="D52" s="37">
        <v>2500</v>
      </c>
      <c r="E52" s="33" t="s">
        <v>43</v>
      </c>
      <c r="F52" s="33" t="s">
        <v>43</v>
      </c>
      <c r="G52" s="27">
        <f t="shared" si="0"/>
        <v>2500</v>
      </c>
    </row>
    <row r="53" spans="2:7" ht="32.25" customHeight="1" hidden="1">
      <c r="B53" s="61">
        <v>24061600</v>
      </c>
      <c r="C53" s="4" t="s">
        <v>46</v>
      </c>
      <c r="D53" s="33" t="s">
        <v>43</v>
      </c>
      <c r="E53" s="34"/>
      <c r="F53" s="33" t="s">
        <v>43</v>
      </c>
      <c r="G53" s="27">
        <f>SUM(D53:E53)</f>
        <v>0</v>
      </c>
    </row>
    <row r="54" spans="2:7" ht="30" customHeight="1" hidden="1">
      <c r="B54" s="57">
        <v>24110000</v>
      </c>
      <c r="C54" s="23" t="s">
        <v>78</v>
      </c>
      <c r="D54" s="38" t="s">
        <v>43</v>
      </c>
      <c r="E54" s="37">
        <f>E55</f>
        <v>0</v>
      </c>
      <c r="F54" s="37">
        <f>F55</f>
        <v>0</v>
      </c>
      <c r="G54" s="27">
        <f t="shared" si="0"/>
        <v>0</v>
      </c>
    </row>
    <row r="55" spans="2:7" ht="30" customHeight="1" hidden="1">
      <c r="B55" s="61">
        <v>24110600</v>
      </c>
      <c r="C55" s="4" t="s">
        <v>27</v>
      </c>
      <c r="D55" s="38" t="s">
        <v>43</v>
      </c>
      <c r="E55" s="34">
        <f>F55</f>
        <v>0</v>
      </c>
      <c r="F55" s="34"/>
      <c r="G55" s="27">
        <f>SUM(D55:E55)</f>
        <v>0</v>
      </c>
    </row>
    <row r="56" spans="2:7" ht="15.75">
      <c r="B56" s="59">
        <v>25000000</v>
      </c>
      <c r="C56" s="2" t="s">
        <v>47</v>
      </c>
      <c r="D56" s="33" t="s">
        <v>43</v>
      </c>
      <c r="E56" s="39">
        <v>2814461</v>
      </c>
      <c r="F56" s="33" t="s">
        <v>43</v>
      </c>
      <c r="G56" s="27">
        <f t="shared" si="0"/>
        <v>2814461</v>
      </c>
    </row>
    <row r="57" spans="2:7" ht="18.75" hidden="1">
      <c r="B57" s="59">
        <v>30000000</v>
      </c>
      <c r="C57" s="5" t="s">
        <v>48</v>
      </c>
      <c r="D57" s="33" t="s">
        <v>43</v>
      </c>
      <c r="E57" s="39">
        <f>E58+E60</f>
        <v>0</v>
      </c>
      <c r="F57" s="40">
        <f>F58+F60</f>
        <v>0</v>
      </c>
      <c r="G57" s="27">
        <f t="shared" si="0"/>
        <v>0</v>
      </c>
    </row>
    <row r="58" spans="2:7" ht="15.75" hidden="1">
      <c r="B58" s="59">
        <v>31000000</v>
      </c>
      <c r="C58" s="2" t="s">
        <v>49</v>
      </c>
      <c r="D58" s="33" t="s">
        <v>43</v>
      </c>
      <c r="E58" s="39">
        <f>E59</f>
        <v>0</v>
      </c>
      <c r="F58" s="40">
        <f>F59</f>
        <v>0</v>
      </c>
      <c r="G58" s="27">
        <f t="shared" si="0"/>
        <v>0</v>
      </c>
    </row>
    <row r="59" spans="2:7" ht="47.25" hidden="1">
      <c r="B59" s="59">
        <v>31030000</v>
      </c>
      <c r="C59" s="23" t="s">
        <v>29</v>
      </c>
      <c r="D59" s="33" t="s">
        <v>43</v>
      </c>
      <c r="E59" s="39">
        <f>F59</f>
        <v>0</v>
      </c>
      <c r="F59" s="39"/>
      <c r="G59" s="27">
        <f t="shared" si="0"/>
        <v>0</v>
      </c>
    </row>
    <row r="60" spans="2:7" ht="31.5" hidden="1">
      <c r="B60" s="59">
        <v>33000000</v>
      </c>
      <c r="C60" s="2" t="s">
        <v>50</v>
      </c>
      <c r="D60" s="33" t="s">
        <v>43</v>
      </c>
      <c r="E60" s="39">
        <f>E61</f>
        <v>0</v>
      </c>
      <c r="F60" s="34">
        <f>F61</f>
        <v>0</v>
      </c>
      <c r="G60" s="27">
        <f t="shared" si="0"/>
        <v>0</v>
      </c>
    </row>
    <row r="61" spans="2:7" ht="15.75" hidden="1">
      <c r="B61" s="59">
        <v>33010000</v>
      </c>
      <c r="C61" s="23" t="s">
        <v>28</v>
      </c>
      <c r="D61" s="33" t="s">
        <v>43</v>
      </c>
      <c r="E61" s="39">
        <f>F61</f>
        <v>0</v>
      </c>
      <c r="F61" s="39"/>
      <c r="G61" s="27">
        <f t="shared" si="0"/>
        <v>0</v>
      </c>
    </row>
    <row r="62" spans="2:7" ht="16.5" customHeight="1">
      <c r="B62" s="57">
        <v>50000000</v>
      </c>
      <c r="C62" s="5" t="s">
        <v>51</v>
      </c>
      <c r="D62" s="33" t="s">
        <v>43</v>
      </c>
      <c r="E62" s="39">
        <f>E63+E64</f>
        <v>40000</v>
      </c>
      <c r="F62" s="33" t="s">
        <v>43</v>
      </c>
      <c r="G62" s="27">
        <f t="shared" si="0"/>
        <v>40000</v>
      </c>
    </row>
    <row r="63" spans="2:7" ht="31.5" hidden="1">
      <c r="B63" s="57">
        <v>50080000</v>
      </c>
      <c r="C63" s="3" t="s">
        <v>52</v>
      </c>
      <c r="D63" s="33" t="s">
        <v>43</v>
      </c>
      <c r="E63" s="39"/>
      <c r="F63" s="33" t="s">
        <v>43</v>
      </c>
      <c r="G63" s="27">
        <f t="shared" si="0"/>
        <v>0</v>
      </c>
    </row>
    <row r="64" spans="2:7" ht="49.5" customHeight="1">
      <c r="B64" s="57">
        <v>50110000</v>
      </c>
      <c r="C64" s="3" t="s">
        <v>53</v>
      </c>
      <c r="D64" s="33" t="s">
        <v>43</v>
      </c>
      <c r="E64" s="39">
        <v>40000</v>
      </c>
      <c r="F64" s="33" t="s">
        <v>43</v>
      </c>
      <c r="G64" s="27">
        <f t="shared" si="0"/>
        <v>40000</v>
      </c>
    </row>
    <row r="65" spans="2:7" s="73" customFormat="1" ht="15.75">
      <c r="B65" s="76"/>
      <c r="C65" s="10" t="s">
        <v>30</v>
      </c>
      <c r="D65" s="77">
        <f>D13+D35</f>
        <v>16000</v>
      </c>
      <c r="E65" s="75">
        <f>E13+E35+E57+E62</f>
        <v>2854461</v>
      </c>
      <c r="F65" s="75">
        <f>F35+F57</f>
        <v>0</v>
      </c>
      <c r="G65" s="78">
        <f t="shared" si="0"/>
        <v>2870461</v>
      </c>
    </row>
    <row r="66" spans="2:7" s="51" customFormat="1" ht="15.75" customHeight="1">
      <c r="B66" s="57">
        <v>40000000</v>
      </c>
      <c r="C66" s="5" t="s">
        <v>31</v>
      </c>
      <c r="D66" s="77">
        <f>D67</f>
        <v>106630592</v>
      </c>
      <c r="E66" s="94">
        <f>E67</f>
        <v>0</v>
      </c>
      <c r="F66" s="75">
        <f>F67</f>
        <v>0</v>
      </c>
      <c r="G66" s="95">
        <f t="shared" si="0"/>
        <v>106630592</v>
      </c>
    </row>
    <row r="67" spans="2:7" ht="18" customHeight="1">
      <c r="B67" s="57">
        <v>41000000</v>
      </c>
      <c r="C67" s="2" t="s">
        <v>32</v>
      </c>
      <c r="D67" s="32">
        <f>D68+D69+D74</f>
        <v>106630592</v>
      </c>
      <c r="E67" s="92">
        <f>E68+E69+E74</f>
        <v>0</v>
      </c>
      <c r="F67" s="41">
        <f>F68+F69+F74</f>
        <v>0</v>
      </c>
      <c r="G67" s="93">
        <f t="shared" si="0"/>
        <v>106630592</v>
      </c>
    </row>
    <row r="68" spans="2:7" ht="18" customHeight="1" hidden="1">
      <c r="B68" s="57">
        <v>41010000</v>
      </c>
      <c r="C68" s="6" t="s">
        <v>33</v>
      </c>
      <c r="D68" s="77"/>
      <c r="E68" s="86">
        <v>0</v>
      </c>
      <c r="F68" s="86">
        <v>0</v>
      </c>
      <c r="G68" s="78">
        <f t="shared" si="0"/>
        <v>0</v>
      </c>
    </row>
    <row r="69" spans="2:7" s="51" customFormat="1" ht="14.25" customHeight="1">
      <c r="B69" s="57">
        <v>41020000</v>
      </c>
      <c r="C69" s="6" t="s">
        <v>34</v>
      </c>
      <c r="D69" s="32">
        <f>SUM(D70:D73)</f>
        <v>65107391</v>
      </c>
      <c r="E69" s="34">
        <f>SUM(E70:E73)</f>
        <v>0</v>
      </c>
      <c r="F69" s="34">
        <f>SUM(F70:F73)</f>
        <v>0</v>
      </c>
      <c r="G69" s="27">
        <f t="shared" si="0"/>
        <v>65107391</v>
      </c>
    </row>
    <row r="70" spans="2:7" ht="45" customHeight="1" hidden="1">
      <c r="B70" s="67">
        <v>41020600</v>
      </c>
      <c r="C70" s="25" t="s">
        <v>61</v>
      </c>
      <c r="D70" s="42"/>
      <c r="E70" s="84" t="s">
        <v>43</v>
      </c>
      <c r="F70" s="84" t="s">
        <v>43</v>
      </c>
      <c r="G70" s="27">
        <f t="shared" si="0"/>
        <v>0</v>
      </c>
    </row>
    <row r="71" spans="2:7" ht="122.25" customHeight="1" hidden="1">
      <c r="B71" s="62">
        <v>41020700</v>
      </c>
      <c r="C71" s="24" t="s">
        <v>70</v>
      </c>
      <c r="D71" s="32"/>
      <c r="E71" s="84" t="s">
        <v>43</v>
      </c>
      <c r="F71" s="84" t="s">
        <v>43</v>
      </c>
      <c r="G71" s="27">
        <f t="shared" si="0"/>
        <v>0</v>
      </c>
    </row>
    <row r="72" spans="2:7" ht="12" customHeight="1">
      <c r="B72" s="67">
        <v>41020900</v>
      </c>
      <c r="C72" s="79" t="s">
        <v>88</v>
      </c>
      <c r="D72" s="80">
        <v>65107391</v>
      </c>
      <c r="E72" s="33" t="s">
        <v>43</v>
      </c>
      <c r="F72" s="33" t="s">
        <v>43</v>
      </c>
      <c r="G72" s="27">
        <f t="shared" si="0"/>
        <v>65107391</v>
      </c>
    </row>
    <row r="73" spans="2:7" ht="60.75" customHeight="1" hidden="1">
      <c r="B73" s="62">
        <v>41021300</v>
      </c>
      <c r="C73" s="24" t="s">
        <v>67</v>
      </c>
      <c r="D73" s="77"/>
      <c r="E73" s="33" t="s">
        <v>43</v>
      </c>
      <c r="F73" s="33" t="s">
        <v>43</v>
      </c>
      <c r="G73" s="78">
        <f t="shared" si="0"/>
        <v>0</v>
      </c>
    </row>
    <row r="74" spans="2:7" s="51" customFormat="1" ht="15.75" customHeight="1">
      <c r="B74" s="57">
        <v>41030000</v>
      </c>
      <c r="C74" s="6" t="s">
        <v>35</v>
      </c>
      <c r="D74" s="34">
        <f>SUM(D75:D100)</f>
        <v>41523201</v>
      </c>
      <c r="E74" s="92">
        <f>SUM(E75:E100)</f>
        <v>0</v>
      </c>
      <c r="F74" s="34">
        <f>SUM(F75:F100)</f>
        <v>0</v>
      </c>
      <c r="G74" s="93">
        <f t="shared" si="0"/>
        <v>41523201</v>
      </c>
    </row>
    <row r="75" spans="2:7" ht="42.75" customHeight="1" hidden="1">
      <c r="B75" s="62">
        <v>41027400</v>
      </c>
      <c r="C75" s="24" t="s">
        <v>91</v>
      </c>
      <c r="D75" s="33"/>
      <c r="E75" s="33" t="str">
        <f>F75</f>
        <v>х</v>
      </c>
      <c r="F75" s="33" t="s">
        <v>43</v>
      </c>
      <c r="G75" s="27">
        <f>SUM(D75:E75)</f>
        <v>0</v>
      </c>
    </row>
    <row r="76" spans="2:7" ht="42.75" customHeight="1" hidden="1">
      <c r="B76" s="62">
        <v>41030300</v>
      </c>
      <c r="C76" s="24" t="s">
        <v>89</v>
      </c>
      <c r="D76" s="33"/>
      <c r="E76" s="33" t="s">
        <v>43</v>
      </c>
      <c r="F76" s="33" t="s">
        <v>43</v>
      </c>
      <c r="G76" s="27">
        <f>SUM(D76:E76)</f>
        <v>0</v>
      </c>
    </row>
    <row r="77" spans="2:7" ht="30.75" customHeight="1" hidden="1">
      <c r="B77" s="62">
        <v>41030500</v>
      </c>
      <c r="C77" s="24" t="s">
        <v>64</v>
      </c>
      <c r="D77" s="33" t="s">
        <v>43</v>
      </c>
      <c r="E77" s="41"/>
      <c r="F77" s="33" t="s">
        <v>43</v>
      </c>
      <c r="G77" s="27">
        <f t="shared" si="0"/>
        <v>0</v>
      </c>
    </row>
    <row r="78" spans="2:7" ht="60">
      <c r="B78" s="62">
        <v>41030600</v>
      </c>
      <c r="C78" s="24" t="s">
        <v>118</v>
      </c>
      <c r="D78" s="41">
        <v>18496460</v>
      </c>
      <c r="E78" s="33" t="s">
        <v>43</v>
      </c>
      <c r="F78" s="33" t="s">
        <v>43</v>
      </c>
      <c r="G78" s="27">
        <f aca="true" t="shared" si="1" ref="G78:G100">SUM(D78:E78)</f>
        <v>18496460</v>
      </c>
    </row>
    <row r="79" spans="2:7" ht="122.25" customHeight="1" hidden="1">
      <c r="B79" s="62">
        <v>41030700</v>
      </c>
      <c r="C79" s="24" t="s">
        <v>103</v>
      </c>
      <c r="D79" s="32"/>
      <c r="E79" s="33" t="s">
        <v>43</v>
      </c>
      <c r="F79" s="33" t="s">
        <v>43</v>
      </c>
      <c r="G79" s="27">
        <f t="shared" si="1"/>
        <v>0</v>
      </c>
    </row>
    <row r="80" spans="2:7" ht="73.5" customHeight="1">
      <c r="B80" s="62">
        <v>41030800</v>
      </c>
      <c r="C80" s="24" t="s">
        <v>104</v>
      </c>
      <c r="D80" s="32">
        <v>21035821</v>
      </c>
      <c r="E80" s="33" t="s">
        <v>43</v>
      </c>
      <c r="F80" s="33" t="s">
        <v>43</v>
      </c>
      <c r="G80" s="27">
        <f t="shared" si="1"/>
        <v>21035821</v>
      </c>
    </row>
    <row r="81" spans="2:7" ht="116.25" customHeight="1">
      <c r="B81" s="62">
        <v>41030900</v>
      </c>
      <c r="C81" s="24" t="s">
        <v>105</v>
      </c>
      <c r="D81" s="32">
        <v>695005</v>
      </c>
      <c r="E81" s="45" t="s">
        <v>43</v>
      </c>
      <c r="F81" s="45" t="s">
        <v>43</v>
      </c>
      <c r="G81" s="27">
        <f t="shared" si="1"/>
        <v>695005</v>
      </c>
    </row>
    <row r="82" spans="2:7" ht="48" customHeight="1">
      <c r="B82" s="63">
        <v>41031000</v>
      </c>
      <c r="C82" s="24" t="s">
        <v>106</v>
      </c>
      <c r="D82" s="81">
        <v>45952</v>
      </c>
      <c r="E82" s="45" t="s">
        <v>43</v>
      </c>
      <c r="F82" s="45" t="s">
        <v>43</v>
      </c>
      <c r="G82" s="27">
        <f t="shared" si="1"/>
        <v>45952</v>
      </c>
    </row>
    <row r="83" spans="2:7" ht="61.5" customHeight="1" hidden="1">
      <c r="B83" s="63">
        <v>41031300</v>
      </c>
      <c r="C83" s="24" t="s">
        <v>96</v>
      </c>
      <c r="D83" s="81"/>
      <c r="E83" s="45" t="s">
        <v>43</v>
      </c>
      <c r="F83" s="45" t="s">
        <v>43</v>
      </c>
      <c r="G83" s="27">
        <f t="shared" si="1"/>
        <v>0</v>
      </c>
    </row>
    <row r="84" spans="2:7" ht="66" customHeight="1" hidden="1">
      <c r="B84" s="63">
        <v>41031900</v>
      </c>
      <c r="C84" s="26" t="s">
        <v>107</v>
      </c>
      <c r="D84" s="44" t="s">
        <v>43</v>
      </c>
      <c r="E84" s="97"/>
      <c r="F84" s="45" t="s">
        <v>43</v>
      </c>
      <c r="G84" s="93">
        <f>SUM(D84:E84)</f>
        <v>0</v>
      </c>
    </row>
    <row r="85" spans="2:7" ht="151.5" customHeight="1" hidden="1">
      <c r="B85" s="63">
        <v>41032200</v>
      </c>
      <c r="C85" s="26" t="s">
        <v>90</v>
      </c>
      <c r="D85" s="32"/>
      <c r="E85" s="84" t="str">
        <f aca="true" t="shared" si="2" ref="E85:E98">F85</f>
        <v>х</v>
      </c>
      <c r="F85" s="45" t="s">
        <v>43</v>
      </c>
      <c r="G85" s="27">
        <f t="shared" si="1"/>
        <v>0</v>
      </c>
    </row>
    <row r="86" spans="2:7" ht="78" customHeight="1" thickBot="1">
      <c r="B86" s="63">
        <v>41032300</v>
      </c>
      <c r="C86" s="26" t="s">
        <v>66</v>
      </c>
      <c r="D86" s="32">
        <v>1249963</v>
      </c>
      <c r="E86" s="33" t="str">
        <f t="shared" si="2"/>
        <v>х</v>
      </c>
      <c r="F86" s="45" t="s">
        <v>43</v>
      </c>
      <c r="G86" s="27">
        <f t="shared" si="1"/>
        <v>1249963</v>
      </c>
    </row>
    <row r="87" spans="2:7" ht="47.25" customHeight="1" hidden="1">
      <c r="B87" s="85">
        <v>41032700</v>
      </c>
      <c r="C87" s="24" t="s">
        <v>98</v>
      </c>
      <c r="D87" s="68"/>
      <c r="E87" s="84">
        <f>F87</f>
        <v>0</v>
      </c>
      <c r="F87" s="84"/>
      <c r="G87" s="27">
        <f>SUM(D87:E87)</f>
        <v>0</v>
      </c>
    </row>
    <row r="88" spans="2:7" ht="45" hidden="1">
      <c r="B88" s="63">
        <v>41032800</v>
      </c>
      <c r="C88" s="26" t="s">
        <v>94</v>
      </c>
      <c r="D88" s="33"/>
      <c r="E88" s="33"/>
      <c r="F88" s="33"/>
      <c r="G88" s="43">
        <f>SUM(D88:E88)</f>
        <v>0</v>
      </c>
    </row>
    <row r="89" spans="2:7" ht="30.75" customHeight="1" hidden="1">
      <c r="B89" s="63">
        <v>41033800</v>
      </c>
      <c r="C89" s="26" t="s">
        <v>71</v>
      </c>
      <c r="D89" s="44"/>
      <c r="E89" s="84" t="str">
        <f t="shared" si="2"/>
        <v>х</v>
      </c>
      <c r="F89" s="45" t="s">
        <v>43</v>
      </c>
      <c r="G89" s="27">
        <f t="shared" si="1"/>
        <v>0</v>
      </c>
    </row>
    <row r="90" spans="2:7" ht="44.25" customHeight="1" hidden="1">
      <c r="B90" s="63">
        <v>41034900</v>
      </c>
      <c r="C90" s="26" t="s">
        <v>63</v>
      </c>
      <c r="D90" s="44"/>
      <c r="E90" s="84">
        <f t="shared" si="2"/>
        <v>0</v>
      </c>
      <c r="F90" s="74"/>
      <c r="G90" s="27">
        <f t="shared" si="1"/>
        <v>0</v>
      </c>
    </row>
    <row r="91" spans="2:7" ht="20.25" customHeight="1" hidden="1">
      <c r="B91" s="63">
        <v>41035000</v>
      </c>
      <c r="C91" s="26" t="s">
        <v>62</v>
      </c>
      <c r="D91" s="32"/>
      <c r="E91" s="84" t="str">
        <f t="shared" si="2"/>
        <v>х</v>
      </c>
      <c r="F91" s="45" t="s">
        <v>43</v>
      </c>
      <c r="G91" s="27">
        <f t="shared" si="1"/>
        <v>0</v>
      </c>
    </row>
    <row r="92" spans="2:7" ht="60" hidden="1">
      <c r="B92" s="63">
        <v>41036000</v>
      </c>
      <c r="C92" s="26" t="s">
        <v>92</v>
      </c>
      <c r="D92" s="46"/>
      <c r="E92" s="84" t="str">
        <f t="shared" si="2"/>
        <v>х</v>
      </c>
      <c r="F92" s="33" t="s">
        <v>43</v>
      </c>
      <c r="G92" s="43">
        <f>SUM(D92:E92)</f>
        <v>0</v>
      </c>
    </row>
    <row r="93" spans="2:7" ht="75" hidden="1">
      <c r="B93" s="63">
        <v>41036800</v>
      </c>
      <c r="C93" s="26" t="s">
        <v>65</v>
      </c>
      <c r="D93" s="46"/>
      <c r="E93" s="84" t="str">
        <f t="shared" si="2"/>
        <v>х</v>
      </c>
      <c r="F93" s="33" t="s">
        <v>43</v>
      </c>
      <c r="G93" s="43">
        <f t="shared" si="1"/>
        <v>0</v>
      </c>
    </row>
    <row r="94" spans="2:7" ht="60" hidden="1">
      <c r="B94" s="63">
        <v>41037000</v>
      </c>
      <c r="C94" s="26" t="s">
        <v>99</v>
      </c>
      <c r="D94" s="46"/>
      <c r="E94" s="84" t="str">
        <f t="shared" si="2"/>
        <v>х</v>
      </c>
      <c r="F94" s="33" t="s">
        <v>43</v>
      </c>
      <c r="G94" s="43">
        <f t="shared" si="1"/>
        <v>0</v>
      </c>
    </row>
    <row r="95" spans="2:7" ht="45" hidden="1">
      <c r="B95" s="63">
        <v>41037100</v>
      </c>
      <c r="C95" s="26" t="s">
        <v>100</v>
      </c>
      <c r="D95" s="33"/>
      <c r="E95" s="45">
        <f>F95</f>
        <v>0</v>
      </c>
      <c r="F95" s="45"/>
      <c r="G95" s="43">
        <f>SUM(D95:E95)</f>
        <v>0</v>
      </c>
    </row>
    <row r="96" spans="2:7" ht="123" customHeight="1" hidden="1">
      <c r="B96" s="63">
        <v>41037600</v>
      </c>
      <c r="C96" s="26" t="s">
        <v>108</v>
      </c>
      <c r="D96" s="33"/>
      <c r="E96" s="45"/>
      <c r="F96" s="33" t="s">
        <v>43</v>
      </c>
      <c r="G96" s="43">
        <f>SUM(D96:E96)</f>
        <v>0</v>
      </c>
    </row>
    <row r="97" spans="2:7" ht="48" customHeight="1" hidden="1">
      <c r="B97" s="85">
        <v>41037800</v>
      </c>
      <c r="C97" s="24" t="s">
        <v>97</v>
      </c>
      <c r="D97" s="81"/>
      <c r="E97" s="45" t="s">
        <v>43</v>
      </c>
      <c r="F97" s="45" t="s">
        <v>43</v>
      </c>
      <c r="G97" s="27">
        <f>SUM(D97:E97)</f>
        <v>0</v>
      </c>
    </row>
    <row r="98" spans="2:7" ht="61.5" customHeight="1" hidden="1">
      <c r="B98" s="63">
        <v>41037900</v>
      </c>
      <c r="C98" s="26" t="s">
        <v>101</v>
      </c>
      <c r="D98" s="46"/>
      <c r="E98" s="84" t="str">
        <f t="shared" si="2"/>
        <v>х</v>
      </c>
      <c r="F98" s="33" t="s">
        <v>43</v>
      </c>
      <c r="G98" s="43">
        <f>SUM(D98:E98)</f>
        <v>0</v>
      </c>
    </row>
    <row r="99" spans="2:7" ht="60" hidden="1">
      <c r="B99" s="63">
        <v>41038000</v>
      </c>
      <c r="C99" s="26" t="s">
        <v>93</v>
      </c>
      <c r="D99" s="46"/>
      <c r="E99" s="33" t="s">
        <v>43</v>
      </c>
      <c r="F99" s="33" t="s">
        <v>43</v>
      </c>
      <c r="G99" s="43">
        <f>SUM(D99:E99)</f>
        <v>0</v>
      </c>
    </row>
    <row r="100" spans="2:7" ht="103.5" customHeight="1" hidden="1" thickBot="1">
      <c r="B100" s="63"/>
      <c r="C100" s="26" t="s">
        <v>95</v>
      </c>
      <c r="D100" s="33" t="s">
        <v>43</v>
      </c>
      <c r="E100" s="33"/>
      <c r="F100" s="33"/>
      <c r="G100" s="43">
        <f t="shared" si="1"/>
        <v>0</v>
      </c>
    </row>
    <row r="101" spans="2:7" s="51" customFormat="1" ht="16.5" thickBot="1">
      <c r="B101" s="64"/>
      <c r="C101" s="15" t="s">
        <v>30</v>
      </c>
      <c r="D101" s="49">
        <f>D65+D66</f>
        <v>106646592</v>
      </c>
      <c r="E101" s="87">
        <f>E65+E66</f>
        <v>2854461</v>
      </c>
      <c r="F101" s="72">
        <f>F65+F66</f>
        <v>0</v>
      </c>
      <c r="G101" s="88">
        <f>G65+G66</f>
        <v>109501053</v>
      </c>
    </row>
    <row r="102" spans="2:7" ht="36" customHeight="1" hidden="1" thickBot="1">
      <c r="B102" s="65">
        <v>43010000</v>
      </c>
      <c r="C102" s="25" t="s">
        <v>36</v>
      </c>
      <c r="D102" s="33"/>
      <c r="E102" s="47">
        <f>F102</f>
        <v>0</v>
      </c>
      <c r="F102" s="47"/>
      <c r="G102" s="48">
        <f>SUM(D102:E102)</f>
        <v>0</v>
      </c>
    </row>
    <row r="103" spans="2:9" s="51" customFormat="1" ht="21" hidden="1" thickBot="1">
      <c r="B103" s="52"/>
      <c r="C103" s="17" t="s">
        <v>45</v>
      </c>
      <c r="D103" s="53">
        <f>D102+D101</f>
        <v>106646592</v>
      </c>
      <c r="E103" s="54">
        <f>E101+E102</f>
        <v>2854461</v>
      </c>
      <c r="F103" s="54">
        <f>F101+F102</f>
        <v>0</v>
      </c>
      <c r="G103" s="69">
        <f>SUM(D103:E103)</f>
        <v>109501053</v>
      </c>
      <c r="H103" s="55"/>
      <c r="I103" s="55"/>
    </row>
    <row r="104" ht="12.75">
      <c r="D104" s="11"/>
    </row>
    <row r="107" ht="12.75" hidden="1"/>
    <row r="108" spans="2:6" ht="18">
      <c r="B108" s="13" t="s">
        <v>44</v>
      </c>
      <c r="C108" s="13"/>
      <c r="D108" s="13"/>
      <c r="E108" s="13"/>
      <c r="F108" s="13" t="s">
        <v>109</v>
      </c>
    </row>
    <row r="116" ht="12.75">
      <c r="D116" s="16"/>
    </row>
  </sheetData>
  <mergeCells count="6">
    <mergeCell ref="C6:D6"/>
    <mergeCell ref="G10:G11"/>
    <mergeCell ref="B10:B11"/>
    <mergeCell ref="C10:C11"/>
    <mergeCell ref="D10:D11"/>
    <mergeCell ref="E10:F10"/>
  </mergeCells>
  <printOptions/>
  <pageMargins left="0.984251968503937" right="0.3937007874015748" top="0.3937007874015748" bottom="0.3937007874015748" header="0.35433070866141736" footer="0.5118110236220472"/>
  <pageSetup horizontalDpi="240" verticalDpi="24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Ткачук С.В.</cp:lastModifiedBy>
  <cp:lastPrinted>2007-01-10T15:48:09Z</cp:lastPrinted>
  <dcterms:created xsi:type="dcterms:W3CDTF">2001-11-27T14:55:16Z</dcterms:created>
  <dcterms:modified xsi:type="dcterms:W3CDTF">2007-01-12T13:15:20Z</dcterms:modified>
  <cp:category/>
  <cp:version/>
  <cp:contentType/>
  <cp:contentStatus/>
</cp:coreProperties>
</file>