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89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<sst xmlns="http://schemas.openxmlformats.org/spreadsheetml/2006/main" count="88" uniqueCount="77">
  <si>
    <t>Найменування підприємства</t>
  </si>
  <si>
    <t xml:space="preserve">Чистий прибуток </t>
  </si>
  <si>
    <t>КП “Водоканал”</t>
  </si>
  <si>
    <t xml:space="preserve"> </t>
  </si>
  <si>
    <t>КП “Запорізьке міське інвестиційне агентство”</t>
  </si>
  <si>
    <t>КП “КОММІТ”</t>
  </si>
  <si>
    <t xml:space="preserve">КП “УКБ Запорізького  міськвиконкому” </t>
  </si>
  <si>
    <t>ЗМК друкарня “Дніпровський металург”</t>
  </si>
  <si>
    <t>КП “Редакція газети “Запорозька Січ”</t>
  </si>
  <si>
    <t>КП “СПРИЯННЯ”</t>
  </si>
  <si>
    <t>КП “Паркування”</t>
  </si>
  <si>
    <t>ЗКП МЕТ “Запоріжелектротранс”</t>
  </si>
  <si>
    <t>КП “Преса”</t>
  </si>
  <si>
    <t>КП “Градпроект”</t>
  </si>
  <si>
    <t>КП “Комбінат комунальних підприємств Жовтневого  району”</t>
  </si>
  <si>
    <t>КП “Мрія”</t>
  </si>
  <si>
    <t>КП “Титан”</t>
  </si>
  <si>
    <t>КП “Школярик”</t>
  </si>
  <si>
    <t>КП “Візит”</t>
  </si>
  <si>
    <t>КП “Запоріжринок”</t>
  </si>
  <si>
    <t>КП “Побутовик”</t>
  </si>
  <si>
    <t>РБП “Зеленбуд”</t>
  </si>
  <si>
    <t>КП “ЕЛУАШ”</t>
  </si>
  <si>
    <t>КП «Запоріжміськсвітло»</t>
  </si>
  <si>
    <t>ЗДСКП “Ритуал”</t>
  </si>
  <si>
    <t>КП “Зірка”</t>
  </si>
  <si>
    <t>КП “Палац культури “Хортицький”</t>
  </si>
  <si>
    <t xml:space="preserve">КП “ПК “Орбіта” </t>
  </si>
  <si>
    <t>КП Кінотеатр “Космос”</t>
  </si>
  <si>
    <t>Кінотеатр “ім. Довженко”</t>
  </si>
  <si>
    <t>КП “Палац культури “Заводський”</t>
  </si>
  <si>
    <t>КП “Палац культури  “Титан”</t>
  </si>
  <si>
    <t>КП “Примула”</t>
  </si>
  <si>
    <t>КП ВРЕЖО №1</t>
  </si>
  <si>
    <t>КП ВРЕЖО №2</t>
  </si>
  <si>
    <t>КП ВРЕЖО №3</t>
  </si>
  <si>
    <t>КП ВРЕЖО №4</t>
  </si>
  <si>
    <t>КП ВРЕЖО №5</t>
  </si>
  <si>
    <t>КП ВРЕЖО №6</t>
  </si>
  <si>
    <t>КП ВРЕЖО №7</t>
  </si>
  <si>
    <t>КП ВРЕЖО №8</t>
  </si>
  <si>
    <t>КП ВРЕЖО №9</t>
  </si>
  <si>
    <t>КП ВРЕЖО №10</t>
  </si>
  <si>
    <t>КП ВРЕЖО №11</t>
  </si>
  <si>
    <t>КП ВРЕЖО №13</t>
  </si>
  <si>
    <t>КП Ремонтне експлуатаційне підприємство по обслуговуванню гуртожитків</t>
  </si>
  <si>
    <t>МКП “Основаніє”</t>
  </si>
  <si>
    <t>ДКП “Муніципальна телевізійна мережа”</t>
  </si>
  <si>
    <t>ДКП “Бюро обміну житлової площі”</t>
  </si>
  <si>
    <t>Концерн “Міські теплові мережі”</t>
  </si>
  <si>
    <t>КП “ПС “Юність”</t>
  </si>
  <si>
    <t>КП “Центральний парк культури та відпочинку “Дубовий гай”</t>
  </si>
  <si>
    <t>КНВП “Екоцентр”</t>
  </si>
  <si>
    <t>№ п/п</t>
  </si>
  <si>
    <t xml:space="preserve">Доходи  </t>
  </si>
  <si>
    <t xml:space="preserve">Витрати </t>
  </si>
  <si>
    <t xml:space="preserve">Податок на прибуток   </t>
  </si>
  <si>
    <t xml:space="preserve">Єдиний податок </t>
  </si>
  <si>
    <t>Розподіл чистого прибутку</t>
  </si>
  <si>
    <t>план</t>
  </si>
  <si>
    <t>факт</t>
  </si>
  <si>
    <t xml:space="preserve"> план</t>
  </si>
  <si>
    <t>Розвиток виробництва</t>
  </si>
  <si>
    <t>Відрахування частки прибутку</t>
  </si>
  <si>
    <t>КП "Теплові мережі Заводського району"</t>
  </si>
  <si>
    <t>КП "Теплові мережі Комунарського району"</t>
  </si>
  <si>
    <t>КП "ЗМБТІ"</t>
  </si>
  <si>
    <t>ЗКАТП-082801 «Комунсантрансекологія»</t>
  </si>
  <si>
    <t>Всього:</t>
  </si>
  <si>
    <t xml:space="preserve">Прибуток </t>
  </si>
  <si>
    <t xml:space="preserve">Збиток </t>
  </si>
  <si>
    <t>КП “Комунарський ККП”</t>
  </si>
  <si>
    <t xml:space="preserve">Порівняльний аналіз фінансових планів та звітів за 2006 рік </t>
  </si>
  <si>
    <t>КП “Центральний стадіон” *</t>
  </si>
  <si>
    <t xml:space="preserve">* - сума залишку коштів надійшла до міського бюджету </t>
  </si>
  <si>
    <t>Додаток №1</t>
  </si>
  <si>
    <t>до доповідної записки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</si>
</sst>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18">
    <font>
      <sz val="10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right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15" xfId="0" applyNumberFormat="1" applyFont="1" applyFill="1" applyBorder="1" applyAlignment="1">
      <alignment horizontal="right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6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vertical="center" wrapText="1"/>
    </xf>
    <xf numFmtId="172" fontId="12" fillId="0" borderId="0" xfId="0" applyNumberFormat="1" applyFont="1" applyFill="1" applyAlignment="1">
      <alignment horizontal="center" vertical="center" wrapText="1"/>
    </xf>
    <xf numFmtId="2" fontId="3" fillId="0" borderId="3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wrapText="1"/>
    </xf>
    <xf numFmtId="2" fontId="3" fillId="0" borderId="23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vertical="center" wrapText="1"/>
    </xf>
    <xf numFmtId="2" fontId="3" fillId="0" borderId="25" xfId="0" applyNumberFormat="1" applyFont="1" applyFill="1" applyBorder="1" applyAlignment="1">
      <alignment vertical="center" wrapText="1"/>
    </xf>
    <xf numFmtId="172" fontId="3" fillId="0" borderId="7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172" fontId="14" fillId="0" borderId="0" xfId="0" applyNumberFormat="1" applyFont="1" applyFill="1" applyBorder="1" applyAlignment="1">
      <alignment horizontal="center" vertical="center" wrapText="1"/>
    </xf>
    <xf numFmtId="172" fontId="14" fillId="0" borderId="0" xfId="0" applyNumberFormat="1" applyFont="1" applyFill="1" applyAlignment="1">
      <alignment horizontal="center" vertical="center" wrapText="1"/>
    </xf>
    <xf numFmtId="172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&#1056;&#1072;&#1073;&#1086;&#1095;&#1080;&#1081;%20&#1089;&#1090;&#1086;&#1083;\&#1042;&#1080;&#1090;&#1091;&#1089;&#1103;\&#1050;&#1055;\&#1055;&#1077;&#1088;&#1077;&#1083;&#1110;&#1082;%20&#1087;&#1110;&#1076;&#1087;&#1088;&#1080;&#1108;&#1084;&#1089;&#1090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7"/>
  <sheetViews>
    <sheetView tabSelected="1" zoomScale="75" zoomScaleNormal="75" workbookViewId="0" topLeftCell="A1">
      <selection activeCell="T10" sqref="T10"/>
    </sheetView>
  </sheetViews>
  <sheetFormatPr defaultColWidth="9.00390625" defaultRowHeight="12.75"/>
  <cols>
    <col min="1" max="1" width="3.875" style="1" customWidth="1"/>
    <col min="2" max="2" width="35.25390625" style="1" customWidth="1"/>
    <col min="3" max="3" width="10.625" style="1" customWidth="1"/>
    <col min="4" max="4" width="10.125" style="1" customWidth="1"/>
    <col min="5" max="5" width="9.625" style="1" customWidth="1"/>
    <col min="6" max="7" width="9.75390625" style="1" customWidth="1"/>
    <col min="8" max="8" width="10.625" style="1" customWidth="1"/>
    <col min="9" max="9" width="0.2421875" style="1" hidden="1" customWidth="1"/>
    <col min="10" max="10" width="8.00390625" style="1" customWidth="1"/>
    <col min="11" max="11" width="9.875" style="1" customWidth="1"/>
    <col min="12" max="12" width="10.125" style="1" customWidth="1"/>
    <col min="13" max="13" width="11.25390625" style="1" customWidth="1"/>
    <col min="14" max="14" width="0.6171875" style="1" hidden="1" customWidth="1"/>
    <col min="15" max="15" width="7.375" style="9" hidden="1" customWidth="1"/>
    <col min="16" max="16" width="7.25390625" style="9" hidden="1" customWidth="1"/>
    <col min="17" max="17" width="8.375" style="9" hidden="1" customWidth="1"/>
    <col min="18" max="18" width="7.25390625" style="1" hidden="1" customWidth="1"/>
    <col min="19" max="19" width="10.625" style="1" customWidth="1"/>
    <col min="20" max="16384" width="9.125" style="1" customWidth="1"/>
  </cols>
  <sheetData>
    <row r="1" spans="11:13" ht="12.75">
      <c r="K1" s="81" t="s">
        <v>75</v>
      </c>
      <c r="L1" s="81"/>
      <c r="M1" s="81"/>
    </row>
    <row r="2" spans="11:13" ht="12.75">
      <c r="K2" s="81" t="s">
        <v>76</v>
      </c>
      <c r="L2" s="81"/>
      <c r="M2" s="81"/>
    </row>
    <row r="3" spans="1:17" ht="14.25" customHeight="1" thickBot="1">
      <c r="A3" s="85" t="s">
        <v>72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8" s="2" customFormat="1" ht="24" customHeight="1">
      <c r="A4" s="82" t="s">
        <v>53</v>
      </c>
      <c r="B4" s="77" t="s">
        <v>0</v>
      </c>
      <c r="C4" s="77" t="s">
        <v>54</v>
      </c>
      <c r="D4" s="77"/>
      <c r="E4" s="77" t="s">
        <v>55</v>
      </c>
      <c r="F4" s="77"/>
      <c r="G4" s="77" t="s">
        <v>56</v>
      </c>
      <c r="H4" s="77"/>
      <c r="I4" s="19"/>
      <c r="J4" s="77" t="s">
        <v>57</v>
      </c>
      <c r="K4" s="77"/>
      <c r="L4" s="77" t="s">
        <v>1</v>
      </c>
      <c r="M4" s="78"/>
      <c r="N4" s="52"/>
      <c r="O4" s="77" t="s">
        <v>58</v>
      </c>
      <c r="P4" s="77"/>
      <c r="Q4" s="77"/>
      <c r="R4" s="78"/>
    </row>
    <row r="5" spans="1:18" s="2" customFormat="1" ht="22.5" customHeight="1">
      <c r="A5" s="83"/>
      <c r="B5" s="79"/>
      <c r="C5" s="79" t="s">
        <v>59</v>
      </c>
      <c r="D5" s="79" t="s">
        <v>60</v>
      </c>
      <c r="E5" s="79" t="s">
        <v>59</v>
      </c>
      <c r="F5" s="79" t="s">
        <v>60</v>
      </c>
      <c r="G5" s="79" t="s">
        <v>61</v>
      </c>
      <c r="H5" s="79" t="s">
        <v>60</v>
      </c>
      <c r="I5" s="18"/>
      <c r="J5" s="79" t="s">
        <v>61</v>
      </c>
      <c r="K5" s="79" t="s">
        <v>60</v>
      </c>
      <c r="L5" s="79" t="s">
        <v>61</v>
      </c>
      <c r="M5" s="86" t="s">
        <v>60</v>
      </c>
      <c r="N5" s="53"/>
      <c r="O5" s="88" t="s">
        <v>62</v>
      </c>
      <c r="P5" s="88"/>
      <c r="Q5" s="88" t="s">
        <v>63</v>
      </c>
      <c r="R5" s="89"/>
    </row>
    <row r="6" spans="1:18" s="2" customFormat="1" ht="2.25" customHeight="1" thickBot="1">
      <c r="A6" s="84"/>
      <c r="B6" s="80"/>
      <c r="C6" s="80"/>
      <c r="D6" s="80"/>
      <c r="E6" s="80"/>
      <c r="F6" s="80"/>
      <c r="G6" s="80"/>
      <c r="H6" s="80"/>
      <c r="I6" s="21"/>
      <c r="J6" s="80"/>
      <c r="K6" s="80"/>
      <c r="L6" s="80"/>
      <c r="M6" s="87"/>
      <c r="N6" s="54"/>
      <c r="O6" s="22" t="s">
        <v>59</v>
      </c>
      <c r="P6" s="22" t="s">
        <v>60</v>
      </c>
      <c r="Q6" s="22" t="s">
        <v>59</v>
      </c>
      <c r="R6" s="23" t="s">
        <v>60</v>
      </c>
    </row>
    <row r="7" spans="1:18" s="2" customFormat="1" ht="14.25" customHeight="1" thickBot="1">
      <c r="A7" s="27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/>
      <c r="J7" s="28">
        <v>9</v>
      </c>
      <c r="K7" s="28">
        <v>10</v>
      </c>
      <c r="L7" s="28">
        <v>11</v>
      </c>
      <c r="M7" s="58">
        <v>12</v>
      </c>
      <c r="N7" s="55"/>
      <c r="O7" s="29">
        <v>13</v>
      </c>
      <c r="P7" s="29">
        <v>14</v>
      </c>
      <c r="Q7" s="29">
        <v>15</v>
      </c>
      <c r="R7" s="30">
        <v>16</v>
      </c>
    </row>
    <row r="8" spans="1:18" ht="15.75" customHeight="1">
      <c r="A8" s="14">
        <v>1</v>
      </c>
      <c r="B8" s="15" t="s">
        <v>2</v>
      </c>
      <c r="C8" s="46">
        <v>156498.6</v>
      </c>
      <c r="D8" s="46">
        <v>149807.1</v>
      </c>
      <c r="E8" s="46">
        <v>149592.2</v>
      </c>
      <c r="F8" s="46">
        <v>149692.6</v>
      </c>
      <c r="G8" s="46">
        <v>4050.9</v>
      </c>
      <c r="H8" s="46">
        <v>4010.2</v>
      </c>
      <c r="I8" s="46"/>
      <c r="J8" s="46">
        <v>0</v>
      </c>
      <c r="K8" s="46">
        <v>0</v>
      </c>
      <c r="L8" s="46">
        <f>C8-E8</f>
        <v>6906.399999999994</v>
      </c>
      <c r="M8" s="59">
        <f>D8-F8</f>
        <v>114.5</v>
      </c>
      <c r="N8" s="56"/>
      <c r="O8" s="34">
        <v>0</v>
      </c>
      <c r="P8" s="34">
        <v>0</v>
      </c>
      <c r="Q8" s="34">
        <v>0</v>
      </c>
      <c r="R8" s="38">
        <v>0</v>
      </c>
    </row>
    <row r="9" spans="1:18" s="5" customFormat="1" ht="17.25" customHeight="1">
      <c r="A9" s="3">
        <v>2</v>
      </c>
      <c r="B9" s="12" t="s">
        <v>4</v>
      </c>
      <c r="C9" s="47">
        <v>5076.4</v>
      </c>
      <c r="D9" s="47">
        <v>7066.9</v>
      </c>
      <c r="E9" s="47">
        <v>2656.8</v>
      </c>
      <c r="F9" s="47">
        <v>4010.7</v>
      </c>
      <c r="G9" s="47">
        <v>837.6</v>
      </c>
      <c r="H9" s="47">
        <v>1219.7</v>
      </c>
      <c r="I9" s="46"/>
      <c r="J9" s="47">
        <v>0</v>
      </c>
      <c r="K9" s="47">
        <v>0</v>
      </c>
      <c r="L9" s="46">
        <f aca="true" t="shared" si="0" ref="L9:L34">C9-E9</f>
        <v>2419.5999999999995</v>
      </c>
      <c r="M9" s="59">
        <f aca="true" t="shared" si="1" ref="M9:M15">D9-F9</f>
        <v>3056.2</v>
      </c>
      <c r="N9" s="56"/>
      <c r="O9" s="35"/>
      <c r="P9" s="35"/>
      <c r="Q9" s="35"/>
      <c r="R9" s="36"/>
    </row>
    <row r="10" spans="1:18" ht="12.75">
      <c r="A10" s="3">
        <v>3</v>
      </c>
      <c r="B10" s="12" t="s">
        <v>5</v>
      </c>
      <c r="C10" s="47">
        <v>237.8</v>
      </c>
      <c r="D10" s="47">
        <v>146.6</v>
      </c>
      <c r="E10" s="47">
        <v>166.3</v>
      </c>
      <c r="F10" s="47">
        <v>140.1</v>
      </c>
      <c r="G10" s="47">
        <v>23.9</v>
      </c>
      <c r="H10" s="47">
        <v>1.8</v>
      </c>
      <c r="I10" s="46"/>
      <c r="J10" s="47">
        <v>0</v>
      </c>
      <c r="K10" s="47">
        <v>0</v>
      </c>
      <c r="L10" s="46">
        <f t="shared" si="0"/>
        <v>71.5</v>
      </c>
      <c r="M10" s="59">
        <f>D10-F10</f>
        <v>6.5</v>
      </c>
      <c r="N10" s="56"/>
      <c r="O10" s="35">
        <v>0</v>
      </c>
      <c r="P10" s="35">
        <v>0</v>
      </c>
      <c r="Q10" s="35">
        <v>0</v>
      </c>
      <c r="R10" s="36">
        <v>0</v>
      </c>
    </row>
    <row r="11" spans="1:18" s="5" customFormat="1" ht="19.5" customHeight="1">
      <c r="A11" s="3">
        <v>4</v>
      </c>
      <c r="B11" s="76" t="s">
        <v>6</v>
      </c>
      <c r="C11" s="47">
        <v>7410</v>
      </c>
      <c r="D11" s="47">
        <v>6087.3</v>
      </c>
      <c r="E11" s="47">
        <v>5895</v>
      </c>
      <c r="F11" s="47">
        <v>5133.6</v>
      </c>
      <c r="G11" s="47">
        <v>1455</v>
      </c>
      <c r="H11" s="47">
        <v>582.3</v>
      </c>
      <c r="I11" s="46"/>
      <c r="J11" s="47">
        <v>0</v>
      </c>
      <c r="K11" s="47">
        <v>0</v>
      </c>
      <c r="L11" s="46">
        <f t="shared" si="0"/>
        <v>1515</v>
      </c>
      <c r="M11" s="59">
        <f t="shared" si="1"/>
        <v>953.6999999999998</v>
      </c>
      <c r="N11" s="56"/>
      <c r="O11" s="35">
        <v>100</v>
      </c>
      <c r="P11" s="35"/>
      <c r="Q11" s="35"/>
      <c r="R11" s="36"/>
    </row>
    <row r="12" spans="1:18" ht="15.75" customHeight="1">
      <c r="A12" s="3">
        <v>5</v>
      </c>
      <c r="B12" s="12" t="s">
        <v>7</v>
      </c>
      <c r="C12" s="47">
        <v>668</v>
      </c>
      <c r="D12" s="47">
        <v>1307.3</v>
      </c>
      <c r="E12" s="47">
        <v>664</v>
      </c>
      <c r="F12" s="47">
        <v>1185.1</v>
      </c>
      <c r="G12" s="47">
        <v>1.4</v>
      </c>
      <c r="H12" s="47">
        <v>40.8</v>
      </c>
      <c r="I12" s="46"/>
      <c r="J12" s="47">
        <v>0</v>
      </c>
      <c r="K12" s="47">
        <v>0</v>
      </c>
      <c r="L12" s="46">
        <f t="shared" si="0"/>
        <v>4</v>
      </c>
      <c r="M12" s="59">
        <f t="shared" si="1"/>
        <v>122.20000000000005</v>
      </c>
      <c r="N12" s="56"/>
      <c r="O12" s="35"/>
      <c r="P12" s="35"/>
      <c r="Q12" s="35"/>
      <c r="R12" s="36"/>
    </row>
    <row r="13" spans="1:18" ht="15" customHeight="1">
      <c r="A13" s="3">
        <v>6</v>
      </c>
      <c r="B13" s="12" t="s">
        <v>8</v>
      </c>
      <c r="C13" s="47">
        <v>989.7</v>
      </c>
      <c r="D13" s="47">
        <v>1153.1</v>
      </c>
      <c r="E13" s="47">
        <v>985.7</v>
      </c>
      <c r="F13" s="47">
        <v>1127.1</v>
      </c>
      <c r="G13" s="47">
        <v>2</v>
      </c>
      <c r="H13" s="47">
        <v>39.3</v>
      </c>
      <c r="I13" s="46"/>
      <c r="J13" s="47">
        <v>0</v>
      </c>
      <c r="K13" s="47">
        <v>0</v>
      </c>
      <c r="L13" s="46">
        <f t="shared" si="0"/>
        <v>4</v>
      </c>
      <c r="M13" s="59">
        <f t="shared" si="1"/>
        <v>26</v>
      </c>
      <c r="N13" s="56"/>
      <c r="O13" s="35">
        <v>0</v>
      </c>
      <c r="P13" s="35">
        <v>0</v>
      </c>
      <c r="Q13" s="35">
        <v>0</v>
      </c>
      <c r="R13" s="36">
        <v>0</v>
      </c>
    </row>
    <row r="14" spans="1:18" ht="12.75">
      <c r="A14" s="3">
        <v>7</v>
      </c>
      <c r="B14" s="12" t="s">
        <v>9</v>
      </c>
      <c r="C14" s="47">
        <v>180</v>
      </c>
      <c r="D14" s="47">
        <v>349.5</v>
      </c>
      <c r="E14" s="47">
        <v>149.8</v>
      </c>
      <c r="F14" s="47">
        <v>312.6</v>
      </c>
      <c r="G14" s="47">
        <v>3.4</v>
      </c>
      <c r="H14" s="47">
        <v>9.5</v>
      </c>
      <c r="I14" s="46"/>
      <c r="J14" s="47">
        <v>0</v>
      </c>
      <c r="K14" s="47">
        <v>0</v>
      </c>
      <c r="L14" s="46">
        <f t="shared" si="0"/>
        <v>30.19999999999999</v>
      </c>
      <c r="M14" s="59">
        <f t="shared" si="1"/>
        <v>36.89999999999998</v>
      </c>
      <c r="N14" s="56"/>
      <c r="O14" s="35"/>
      <c r="P14" s="35"/>
      <c r="Q14" s="35"/>
      <c r="R14" s="36"/>
    </row>
    <row r="15" spans="1:18" ht="15" customHeight="1">
      <c r="A15" s="3">
        <v>8</v>
      </c>
      <c r="B15" s="12" t="s">
        <v>10</v>
      </c>
      <c r="C15" s="47">
        <v>1127.5</v>
      </c>
      <c r="D15" s="47">
        <v>1335.5</v>
      </c>
      <c r="E15" s="47">
        <v>1015.4</v>
      </c>
      <c r="F15" s="47">
        <v>1276.9</v>
      </c>
      <c r="G15" s="47">
        <v>51.9</v>
      </c>
      <c r="H15" s="47">
        <v>45.4</v>
      </c>
      <c r="I15" s="46"/>
      <c r="J15" s="47">
        <v>0</v>
      </c>
      <c r="K15" s="47">
        <v>0</v>
      </c>
      <c r="L15" s="46">
        <f t="shared" si="0"/>
        <v>112.10000000000002</v>
      </c>
      <c r="M15" s="59">
        <f t="shared" si="1"/>
        <v>58.59999999999991</v>
      </c>
      <c r="N15" s="56"/>
      <c r="O15" s="35"/>
      <c r="P15" s="35"/>
      <c r="Q15" s="35"/>
      <c r="R15" s="36"/>
    </row>
    <row r="16" spans="1:18" ht="12.75">
      <c r="A16" s="3">
        <v>9</v>
      </c>
      <c r="B16" s="12" t="s">
        <v>49</v>
      </c>
      <c r="C16" s="47">
        <v>249617.6</v>
      </c>
      <c r="D16" s="47">
        <v>233503.4</v>
      </c>
      <c r="E16" s="47">
        <v>267980</v>
      </c>
      <c r="F16" s="47">
        <v>256906.3</v>
      </c>
      <c r="G16" s="47">
        <v>10</v>
      </c>
      <c r="H16" s="47">
        <v>18.9</v>
      </c>
      <c r="I16" s="46"/>
      <c r="J16" s="47">
        <v>0</v>
      </c>
      <c r="K16" s="47">
        <v>0</v>
      </c>
      <c r="L16" s="46">
        <f t="shared" si="0"/>
        <v>-18362.399999999994</v>
      </c>
      <c r="M16" s="59">
        <f aca="true" t="shared" si="2" ref="M16:M28">D16-F16</f>
        <v>-23402.899999999994</v>
      </c>
      <c r="N16" s="56"/>
      <c r="O16" s="35">
        <v>0</v>
      </c>
      <c r="P16" s="35">
        <v>0</v>
      </c>
      <c r="Q16" s="35">
        <v>0</v>
      </c>
      <c r="R16" s="36">
        <v>0</v>
      </c>
    </row>
    <row r="17" spans="1:18" ht="15" customHeight="1">
      <c r="A17" s="3">
        <v>10</v>
      </c>
      <c r="B17" s="12" t="s">
        <v>64</v>
      </c>
      <c r="C17" s="47">
        <v>105</v>
      </c>
      <c r="D17" s="47">
        <v>281.2</v>
      </c>
      <c r="E17" s="47">
        <v>101.6</v>
      </c>
      <c r="F17" s="47">
        <v>263.7</v>
      </c>
      <c r="G17" s="47">
        <v>0</v>
      </c>
      <c r="H17" s="47">
        <v>2.7</v>
      </c>
      <c r="I17" s="46"/>
      <c r="J17" s="47">
        <v>0</v>
      </c>
      <c r="K17" s="47">
        <v>0</v>
      </c>
      <c r="L17" s="46">
        <f t="shared" si="0"/>
        <v>3.4000000000000057</v>
      </c>
      <c r="M17" s="59">
        <f t="shared" si="2"/>
        <v>17.5</v>
      </c>
      <c r="N17" s="56"/>
      <c r="O17" s="35"/>
      <c r="P17" s="35"/>
      <c r="Q17" s="35">
        <v>0</v>
      </c>
      <c r="R17" s="36">
        <v>0</v>
      </c>
    </row>
    <row r="18" spans="1:18" ht="15" customHeight="1">
      <c r="A18" s="3">
        <v>11</v>
      </c>
      <c r="B18" s="12" t="s">
        <v>65</v>
      </c>
      <c r="C18" s="47">
        <v>450</v>
      </c>
      <c r="D18" s="47">
        <v>577.6</v>
      </c>
      <c r="E18" s="47">
        <v>377.3</v>
      </c>
      <c r="F18" s="47">
        <v>546.8</v>
      </c>
      <c r="G18" s="47">
        <v>24.3</v>
      </c>
      <c r="H18" s="47">
        <v>10.3</v>
      </c>
      <c r="I18" s="46"/>
      <c r="J18" s="47">
        <v>0</v>
      </c>
      <c r="K18" s="47">
        <v>0</v>
      </c>
      <c r="L18" s="46">
        <f t="shared" si="0"/>
        <v>72.69999999999999</v>
      </c>
      <c r="M18" s="59">
        <f t="shared" si="2"/>
        <v>30.800000000000068</v>
      </c>
      <c r="N18" s="56"/>
      <c r="O18" s="35"/>
      <c r="P18" s="35"/>
      <c r="Q18" s="35">
        <v>0</v>
      </c>
      <c r="R18" s="36">
        <v>0</v>
      </c>
    </row>
    <row r="19" spans="1:18" ht="12.75">
      <c r="A19" s="3">
        <v>12</v>
      </c>
      <c r="B19" s="12" t="s">
        <v>66</v>
      </c>
      <c r="C19" s="47">
        <v>53.8</v>
      </c>
      <c r="D19" s="47">
        <v>33.7</v>
      </c>
      <c r="E19" s="47">
        <v>44.5</v>
      </c>
      <c r="F19" s="47">
        <v>32.2</v>
      </c>
      <c r="G19" s="47">
        <v>1.2</v>
      </c>
      <c r="H19" s="47">
        <v>0.6</v>
      </c>
      <c r="I19" s="46"/>
      <c r="J19" s="47">
        <v>0</v>
      </c>
      <c r="K19" s="47">
        <v>0</v>
      </c>
      <c r="L19" s="46">
        <f t="shared" si="0"/>
        <v>9.299999999999997</v>
      </c>
      <c r="M19" s="59">
        <f t="shared" si="2"/>
        <v>1.5</v>
      </c>
      <c r="N19" s="56"/>
      <c r="O19" s="35"/>
      <c r="P19" s="35">
        <v>0</v>
      </c>
      <c r="Q19" s="35">
        <v>0</v>
      </c>
      <c r="R19" s="36">
        <v>0</v>
      </c>
    </row>
    <row r="20" spans="1:18" ht="19.5" customHeight="1">
      <c r="A20" s="3">
        <v>13</v>
      </c>
      <c r="B20" s="12" t="s">
        <v>11</v>
      </c>
      <c r="C20" s="47">
        <v>52383</v>
      </c>
      <c r="D20" s="47">
        <v>50681.5</v>
      </c>
      <c r="E20" s="47">
        <v>52383</v>
      </c>
      <c r="F20" s="47">
        <v>54235.7</v>
      </c>
      <c r="G20" s="47">
        <v>0</v>
      </c>
      <c r="H20" s="47">
        <v>113.6</v>
      </c>
      <c r="I20" s="46"/>
      <c r="J20" s="47">
        <v>0</v>
      </c>
      <c r="K20" s="47">
        <v>0</v>
      </c>
      <c r="L20" s="46">
        <f t="shared" si="0"/>
        <v>0</v>
      </c>
      <c r="M20" s="59">
        <f t="shared" si="2"/>
        <v>-3554.199999999997</v>
      </c>
      <c r="N20" s="56"/>
      <c r="O20" s="35">
        <v>0</v>
      </c>
      <c r="P20" s="35">
        <v>0</v>
      </c>
      <c r="Q20" s="35">
        <v>0</v>
      </c>
      <c r="R20" s="36">
        <v>0</v>
      </c>
    </row>
    <row r="21" spans="1:18" s="5" customFormat="1" ht="12.75" customHeight="1">
      <c r="A21" s="3">
        <v>14</v>
      </c>
      <c r="B21" s="12" t="s">
        <v>12</v>
      </c>
      <c r="C21" s="47">
        <v>12128</v>
      </c>
      <c r="D21" s="47">
        <v>13052</v>
      </c>
      <c r="E21" s="47">
        <v>11931</v>
      </c>
      <c r="F21" s="47">
        <v>12757.1</v>
      </c>
      <c r="G21" s="47">
        <v>14</v>
      </c>
      <c r="H21" s="47">
        <v>156.5</v>
      </c>
      <c r="I21" s="46"/>
      <c r="J21" s="47">
        <v>0</v>
      </c>
      <c r="K21" s="47">
        <v>0</v>
      </c>
      <c r="L21" s="46">
        <f>C21-E21</f>
        <v>197</v>
      </c>
      <c r="M21" s="59">
        <f t="shared" si="2"/>
        <v>294.89999999999964</v>
      </c>
      <c r="N21" s="56"/>
      <c r="O21" s="35"/>
      <c r="P21" s="35"/>
      <c r="Q21" s="35"/>
      <c r="R21" s="36"/>
    </row>
    <row r="22" spans="1:18" s="5" customFormat="1" ht="14.25" customHeight="1">
      <c r="A22" s="3">
        <v>15</v>
      </c>
      <c r="B22" s="12" t="s">
        <v>13</v>
      </c>
      <c r="C22" s="47">
        <v>2847.5</v>
      </c>
      <c r="D22" s="47">
        <v>4051.7</v>
      </c>
      <c r="E22" s="47">
        <v>2495.2</v>
      </c>
      <c r="F22" s="47">
        <v>3777.4</v>
      </c>
      <c r="G22" s="47">
        <v>160</v>
      </c>
      <c r="H22" s="47">
        <v>168</v>
      </c>
      <c r="I22" s="46"/>
      <c r="J22" s="47">
        <v>0</v>
      </c>
      <c r="K22" s="47">
        <v>0</v>
      </c>
      <c r="L22" s="46">
        <f t="shared" si="0"/>
        <v>352.3000000000002</v>
      </c>
      <c r="M22" s="59">
        <f t="shared" si="2"/>
        <v>274.2999999999997</v>
      </c>
      <c r="N22" s="56"/>
      <c r="O22" s="35"/>
      <c r="P22" s="35"/>
      <c r="Q22" s="35"/>
      <c r="R22" s="36"/>
    </row>
    <row r="23" spans="1:18" s="5" customFormat="1" ht="12" customHeight="1">
      <c r="A23" s="3">
        <v>16</v>
      </c>
      <c r="B23" s="12" t="s">
        <v>32</v>
      </c>
      <c r="C23" s="47">
        <v>14878</v>
      </c>
      <c r="D23" s="47">
        <v>17633.4</v>
      </c>
      <c r="E23" s="47">
        <v>14646</v>
      </c>
      <c r="F23" s="47">
        <v>17398.4</v>
      </c>
      <c r="G23" s="47">
        <v>80</v>
      </c>
      <c r="H23" s="47">
        <v>129.4</v>
      </c>
      <c r="I23" s="46"/>
      <c r="J23" s="47">
        <v>0</v>
      </c>
      <c r="K23" s="47">
        <v>0</v>
      </c>
      <c r="L23" s="46">
        <f t="shared" si="0"/>
        <v>232</v>
      </c>
      <c r="M23" s="59">
        <f t="shared" si="2"/>
        <v>235</v>
      </c>
      <c r="N23" s="56"/>
      <c r="O23" s="35"/>
      <c r="P23" s="35"/>
      <c r="Q23" s="35"/>
      <c r="R23" s="36"/>
    </row>
    <row r="24" spans="1:18" ht="26.25" customHeight="1">
      <c r="A24" s="3">
        <v>17</v>
      </c>
      <c r="B24" s="12" t="s">
        <v>14</v>
      </c>
      <c r="C24" s="47">
        <v>110</v>
      </c>
      <c r="D24" s="47">
        <v>138.3</v>
      </c>
      <c r="E24" s="47">
        <v>100</v>
      </c>
      <c r="F24" s="47">
        <v>132</v>
      </c>
      <c r="G24" s="47">
        <v>3</v>
      </c>
      <c r="H24" s="47">
        <v>3</v>
      </c>
      <c r="I24" s="46"/>
      <c r="J24" s="47">
        <v>0</v>
      </c>
      <c r="K24" s="47">
        <v>0</v>
      </c>
      <c r="L24" s="46">
        <f t="shared" si="0"/>
        <v>10</v>
      </c>
      <c r="M24" s="59">
        <f t="shared" si="2"/>
        <v>6.300000000000011</v>
      </c>
      <c r="N24" s="56"/>
      <c r="O24" s="35"/>
      <c r="P24" s="35">
        <v>0</v>
      </c>
      <c r="Q24" s="35">
        <v>0</v>
      </c>
      <c r="R24" s="36">
        <v>0</v>
      </c>
    </row>
    <row r="25" spans="1:18" ht="15" customHeight="1">
      <c r="A25" s="3">
        <v>18</v>
      </c>
      <c r="B25" s="12" t="s">
        <v>15</v>
      </c>
      <c r="C25" s="47">
        <v>620</v>
      </c>
      <c r="D25" s="47">
        <v>1257.6</v>
      </c>
      <c r="E25" s="47">
        <v>617</v>
      </c>
      <c r="F25" s="47">
        <v>1251.9</v>
      </c>
      <c r="G25" s="47">
        <v>0</v>
      </c>
      <c r="H25" s="47">
        <v>0</v>
      </c>
      <c r="I25" s="46"/>
      <c r="J25" s="47">
        <v>62</v>
      </c>
      <c r="K25" s="47">
        <v>125.8</v>
      </c>
      <c r="L25" s="46">
        <f t="shared" si="0"/>
        <v>3</v>
      </c>
      <c r="M25" s="59">
        <f t="shared" si="2"/>
        <v>5.699999999999818</v>
      </c>
      <c r="N25" s="56"/>
      <c r="O25" s="35"/>
      <c r="P25" s="35"/>
      <c r="Q25" s="35">
        <v>0</v>
      </c>
      <c r="R25" s="36">
        <v>0</v>
      </c>
    </row>
    <row r="26" spans="1:18" ht="16.5" customHeight="1">
      <c r="A26" s="3">
        <v>19</v>
      </c>
      <c r="B26" s="12" t="s">
        <v>71</v>
      </c>
      <c r="C26" s="47">
        <v>200</v>
      </c>
      <c r="D26" s="47">
        <v>303.4</v>
      </c>
      <c r="E26" s="47">
        <v>197</v>
      </c>
      <c r="F26" s="47">
        <v>302.2</v>
      </c>
      <c r="G26" s="47">
        <v>1</v>
      </c>
      <c r="H26" s="47">
        <v>0.4</v>
      </c>
      <c r="I26" s="46"/>
      <c r="J26" s="47">
        <v>0</v>
      </c>
      <c r="K26" s="47">
        <v>0</v>
      </c>
      <c r="L26" s="46">
        <f t="shared" si="0"/>
        <v>3</v>
      </c>
      <c r="M26" s="59">
        <f t="shared" si="2"/>
        <v>1.1999999999999886</v>
      </c>
      <c r="N26" s="56"/>
      <c r="O26" s="35">
        <v>0</v>
      </c>
      <c r="P26" s="35"/>
      <c r="Q26" s="35">
        <v>0</v>
      </c>
      <c r="R26" s="36">
        <v>0</v>
      </c>
    </row>
    <row r="27" spans="1:18" ht="15.75" customHeight="1">
      <c r="A27" s="3">
        <v>20</v>
      </c>
      <c r="B27" s="12" t="s">
        <v>16</v>
      </c>
      <c r="C27" s="47">
        <v>858.3</v>
      </c>
      <c r="D27" s="35">
        <v>160.3</v>
      </c>
      <c r="E27" s="35">
        <v>793.4</v>
      </c>
      <c r="F27" s="35">
        <v>158.1</v>
      </c>
      <c r="G27" s="35">
        <v>4</v>
      </c>
      <c r="H27" s="35">
        <v>0.5</v>
      </c>
      <c r="I27" s="34"/>
      <c r="J27" s="35">
        <v>0</v>
      </c>
      <c r="K27" s="35">
        <v>0</v>
      </c>
      <c r="L27" s="34">
        <f t="shared" si="0"/>
        <v>64.89999999999998</v>
      </c>
      <c r="M27" s="38">
        <f>D27-F27</f>
        <v>2.200000000000017</v>
      </c>
      <c r="N27" s="56"/>
      <c r="O27" s="35"/>
      <c r="P27" s="35">
        <v>0</v>
      </c>
      <c r="Q27" s="35">
        <v>0</v>
      </c>
      <c r="R27" s="36">
        <v>0</v>
      </c>
    </row>
    <row r="28" spans="1:18" ht="14.25" customHeight="1">
      <c r="A28" s="3">
        <v>21</v>
      </c>
      <c r="B28" s="12" t="s">
        <v>17</v>
      </c>
      <c r="C28" s="47">
        <v>819</v>
      </c>
      <c r="D28" s="47">
        <v>70.1</v>
      </c>
      <c r="E28" s="47">
        <v>817</v>
      </c>
      <c r="F28" s="47">
        <v>76.1</v>
      </c>
      <c r="G28" s="47">
        <v>0</v>
      </c>
      <c r="H28" s="47">
        <v>0</v>
      </c>
      <c r="I28" s="46"/>
      <c r="J28" s="47">
        <v>81.9</v>
      </c>
      <c r="K28" s="47">
        <v>7</v>
      </c>
      <c r="L28" s="46">
        <f t="shared" si="0"/>
        <v>2</v>
      </c>
      <c r="M28" s="59">
        <f t="shared" si="2"/>
        <v>-6</v>
      </c>
      <c r="N28" s="56"/>
      <c r="O28" s="35"/>
      <c r="P28" s="35">
        <v>0</v>
      </c>
      <c r="Q28" s="35">
        <v>0</v>
      </c>
      <c r="R28" s="36">
        <v>0</v>
      </c>
    </row>
    <row r="29" spans="1:18" ht="14.25" customHeight="1">
      <c r="A29" s="3">
        <v>22</v>
      </c>
      <c r="B29" s="12" t="s">
        <v>18</v>
      </c>
      <c r="C29" s="48">
        <v>200</v>
      </c>
      <c r="D29" s="48">
        <v>257.6</v>
      </c>
      <c r="E29" s="48">
        <v>188</v>
      </c>
      <c r="F29" s="48">
        <v>255.2</v>
      </c>
      <c r="G29" s="48">
        <v>20</v>
      </c>
      <c r="H29" s="48">
        <v>0.6</v>
      </c>
      <c r="I29" s="46"/>
      <c r="J29" s="48">
        <v>0</v>
      </c>
      <c r="K29" s="48">
        <v>0</v>
      </c>
      <c r="L29" s="46">
        <f t="shared" si="0"/>
        <v>12</v>
      </c>
      <c r="M29" s="59">
        <f aca="true" t="shared" si="3" ref="M29:M35">D29-F29</f>
        <v>2.400000000000034</v>
      </c>
      <c r="N29" s="56"/>
      <c r="O29" s="35"/>
      <c r="P29" s="35">
        <v>0</v>
      </c>
      <c r="Q29" s="35">
        <v>0</v>
      </c>
      <c r="R29" s="36">
        <v>0</v>
      </c>
    </row>
    <row r="30" spans="1:18" s="5" customFormat="1" ht="16.5" customHeight="1">
      <c r="A30" s="3">
        <v>23</v>
      </c>
      <c r="B30" s="12" t="s">
        <v>19</v>
      </c>
      <c r="C30" s="48">
        <v>7072</v>
      </c>
      <c r="D30" s="48">
        <v>7372.5</v>
      </c>
      <c r="E30" s="48">
        <v>6395.3</v>
      </c>
      <c r="F30" s="48">
        <v>6949.4</v>
      </c>
      <c r="G30" s="48">
        <v>262</v>
      </c>
      <c r="H30" s="48">
        <v>141</v>
      </c>
      <c r="I30" s="46"/>
      <c r="J30" s="48">
        <v>0</v>
      </c>
      <c r="K30" s="48">
        <v>0</v>
      </c>
      <c r="L30" s="46">
        <f t="shared" si="0"/>
        <v>676.6999999999998</v>
      </c>
      <c r="M30" s="59">
        <f t="shared" si="3"/>
        <v>423.10000000000036</v>
      </c>
      <c r="N30" s="56"/>
      <c r="O30" s="35"/>
      <c r="P30" s="35">
        <v>0</v>
      </c>
      <c r="Q30" s="35">
        <v>0</v>
      </c>
      <c r="R30" s="36">
        <v>0</v>
      </c>
    </row>
    <row r="31" spans="1:19" ht="11.25" customHeight="1">
      <c r="A31" s="3">
        <v>24</v>
      </c>
      <c r="B31" s="12" t="s">
        <v>20</v>
      </c>
      <c r="C31" s="48">
        <v>300.1</v>
      </c>
      <c r="D31" s="48">
        <v>403.5</v>
      </c>
      <c r="E31" s="48">
        <v>294.1</v>
      </c>
      <c r="F31" s="48">
        <v>393.5</v>
      </c>
      <c r="G31" s="48">
        <v>0.9</v>
      </c>
      <c r="H31" s="48">
        <v>1.5</v>
      </c>
      <c r="I31" s="46"/>
      <c r="J31" s="48">
        <v>10</v>
      </c>
      <c r="K31" s="48">
        <v>13.9</v>
      </c>
      <c r="L31" s="46">
        <f t="shared" si="0"/>
        <v>6</v>
      </c>
      <c r="M31" s="59">
        <f t="shared" si="3"/>
        <v>10</v>
      </c>
      <c r="N31" s="56"/>
      <c r="O31" s="35">
        <v>0</v>
      </c>
      <c r="P31" s="35">
        <v>0</v>
      </c>
      <c r="Q31" s="35">
        <v>0</v>
      </c>
      <c r="R31" s="36">
        <v>0</v>
      </c>
      <c r="S31" s="1" t="s">
        <v>3</v>
      </c>
    </row>
    <row r="32" spans="1:18" s="5" customFormat="1" ht="15.75" customHeight="1">
      <c r="A32" s="3">
        <v>25</v>
      </c>
      <c r="B32" s="12" t="s">
        <v>21</v>
      </c>
      <c r="C32" s="47">
        <v>5729</v>
      </c>
      <c r="D32" s="47">
        <v>7271.3</v>
      </c>
      <c r="E32" s="47">
        <v>5414</v>
      </c>
      <c r="F32" s="47">
        <v>7268.8</v>
      </c>
      <c r="G32" s="47">
        <v>119</v>
      </c>
      <c r="H32" s="47">
        <v>106.5</v>
      </c>
      <c r="I32" s="46"/>
      <c r="J32" s="47">
        <v>0</v>
      </c>
      <c r="K32" s="47">
        <v>0</v>
      </c>
      <c r="L32" s="46">
        <f t="shared" si="0"/>
        <v>315</v>
      </c>
      <c r="M32" s="59">
        <f t="shared" si="3"/>
        <v>2.5</v>
      </c>
      <c r="N32" s="56"/>
      <c r="O32" s="35"/>
      <c r="P32" s="35"/>
      <c r="Q32" s="35">
        <v>0</v>
      </c>
      <c r="R32" s="36">
        <v>0</v>
      </c>
    </row>
    <row r="33" spans="1:18" ht="14.25" customHeight="1">
      <c r="A33" s="3">
        <v>26</v>
      </c>
      <c r="B33" s="12" t="s">
        <v>22</v>
      </c>
      <c r="C33" s="47">
        <v>29450</v>
      </c>
      <c r="D33" s="47">
        <v>36296.6</v>
      </c>
      <c r="E33" s="47">
        <v>28871</v>
      </c>
      <c r="F33" s="47">
        <v>39604.4</v>
      </c>
      <c r="G33" s="47">
        <v>1450</v>
      </c>
      <c r="H33" s="47">
        <v>-236.9</v>
      </c>
      <c r="I33" s="46"/>
      <c r="J33" s="47">
        <v>0</v>
      </c>
      <c r="K33" s="47">
        <v>0</v>
      </c>
      <c r="L33" s="46">
        <f t="shared" si="0"/>
        <v>579</v>
      </c>
      <c r="M33" s="59">
        <f t="shared" si="3"/>
        <v>-3307.800000000003</v>
      </c>
      <c r="N33" s="56"/>
      <c r="O33" s="35">
        <v>0</v>
      </c>
      <c r="P33" s="35">
        <v>0</v>
      </c>
      <c r="Q33" s="35">
        <v>0</v>
      </c>
      <c r="R33" s="36">
        <v>0</v>
      </c>
    </row>
    <row r="34" spans="1:18" s="5" customFormat="1" ht="17.25" customHeight="1">
      <c r="A34" s="3">
        <v>27</v>
      </c>
      <c r="B34" s="12" t="s">
        <v>23</v>
      </c>
      <c r="C34" s="47">
        <v>15204.1</v>
      </c>
      <c r="D34" s="47">
        <v>8099.6</v>
      </c>
      <c r="E34" s="47">
        <v>14132.1</v>
      </c>
      <c r="F34" s="47">
        <v>8064.5</v>
      </c>
      <c r="G34" s="47">
        <v>357.3</v>
      </c>
      <c r="H34" s="47">
        <v>263.9</v>
      </c>
      <c r="I34" s="46"/>
      <c r="J34" s="47">
        <v>0</v>
      </c>
      <c r="K34" s="47">
        <v>0</v>
      </c>
      <c r="L34" s="46">
        <f t="shared" si="0"/>
        <v>1072</v>
      </c>
      <c r="M34" s="59">
        <f t="shared" si="3"/>
        <v>35.100000000000364</v>
      </c>
      <c r="N34" s="56"/>
      <c r="O34" s="35"/>
      <c r="P34" s="35"/>
      <c r="Q34" s="35">
        <v>0</v>
      </c>
      <c r="R34" s="36">
        <v>0</v>
      </c>
    </row>
    <row r="35" spans="1:18" ht="22.5" customHeight="1" thickBot="1">
      <c r="A35" s="60">
        <v>28</v>
      </c>
      <c r="B35" s="13" t="s">
        <v>24</v>
      </c>
      <c r="C35" s="49">
        <v>4416</v>
      </c>
      <c r="D35" s="49">
        <v>4154.1</v>
      </c>
      <c r="E35" s="49">
        <v>3950.3</v>
      </c>
      <c r="F35" s="49">
        <v>4094.2</v>
      </c>
      <c r="G35" s="49">
        <v>155.3</v>
      </c>
      <c r="H35" s="49">
        <v>109.6</v>
      </c>
      <c r="I35" s="61"/>
      <c r="J35" s="49">
        <v>0</v>
      </c>
      <c r="K35" s="49">
        <v>0</v>
      </c>
      <c r="L35" s="49">
        <f>C35-E35</f>
        <v>465.6999999999998</v>
      </c>
      <c r="M35" s="62">
        <f t="shared" si="3"/>
        <v>59.900000000000546</v>
      </c>
      <c r="N35" s="57"/>
      <c r="O35" s="39">
        <v>0</v>
      </c>
      <c r="P35" s="39"/>
      <c r="Q35" s="39">
        <v>0</v>
      </c>
      <c r="R35" s="40">
        <v>0</v>
      </c>
    </row>
    <row r="36" spans="1:18" ht="12" customHeight="1" thickBot="1">
      <c r="A36" s="25">
        <v>1</v>
      </c>
      <c r="B36" s="24">
        <v>2</v>
      </c>
      <c r="C36" s="24">
        <v>3</v>
      </c>
      <c r="D36" s="24">
        <v>4</v>
      </c>
      <c r="E36" s="24">
        <v>5</v>
      </c>
      <c r="F36" s="24">
        <v>6</v>
      </c>
      <c r="G36" s="24">
        <v>7</v>
      </c>
      <c r="H36" s="24">
        <v>8</v>
      </c>
      <c r="I36" s="63">
        <f>H36-G36</f>
        <v>1</v>
      </c>
      <c r="J36" s="24">
        <v>9</v>
      </c>
      <c r="K36" s="24">
        <v>10</v>
      </c>
      <c r="L36" s="24">
        <v>11</v>
      </c>
      <c r="M36" s="26">
        <v>12</v>
      </c>
      <c r="N36" s="67">
        <f>M36-L36</f>
        <v>1</v>
      </c>
      <c r="O36" s="65">
        <v>13</v>
      </c>
      <c r="P36" s="65">
        <v>14</v>
      </c>
      <c r="Q36" s="65">
        <v>15</v>
      </c>
      <c r="R36" s="66">
        <v>16</v>
      </c>
    </row>
    <row r="37" spans="1:18" ht="11.25" customHeight="1">
      <c r="A37" s="14">
        <v>29</v>
      </c>
      <c r="B37" s="15" t="s">
        <v>25</v>
      </c>
      <c r="C37" s="46">
        <v>135</v>
      </c>
      <c r="D37" s="46">
        <v>178.7</v>
      </c>
      <c r="E37" s="46">
        <v>130.4</v>
      </c>
      <c r="F37" s="46">
        <v>179</v>
      </c>
      <c r="G37" s="46">
        <v>0</v>
      </c>
      <c r="H37" s="46">
        <v>0.1</v>
      </c>
      <c r="I37" s="46"/>
      <c r="J37" s="46">
        <v>13.5</v>
      </c>
      <c r="K37" s="46">
        <v>10</v>
      </c>
      <c r="L37" s="46">
        <f>C37-E37</f>
        <v>4.599999999999994</v>
      </c>
      <c r="M37" s="59">
        <f>D37-F37</f>
        <v>-0.30000000000001137</v>
      </c>
      <c r="N37" s="56"/>
      <c r="O37" s="34"/>
      <c r="P37" s="34"/>
      <c r="Q37" s="34">
        <v>0</v>
      </c>
      <c r="R37" s="38">
        <v>0</v>
      </c>
    </row>
    <row r="38" spans="1:18" ht="24.75" customHeight="1">
      <c r="A38" s="3">
        <v>30</v>
      </c>
      <c r="B38" s="12" t="s">
        <v>26</v>
      </c>
      <c r="C38" s="47">
        <v>423.3</v>
      </c>
      <c r="D38" s="47">
        <v>794.3</v>
      </c>
      <c r="E38" s="47">
        <v>410.3</v>
      </c>
      <c r="F38" s="47">
        <v>701.5</v>
      </c>
      <c r="G38" s="47">
        <v>0</v>
      </c>
      <c r="H38" s="47">
        <v>1.9</v>
      </c>
      <c r="I38" s="46"/>
      <c r="J38" s="47">
        <v>33</v>
      </c>
      <c r="K38" s="47">
        <v>17.9</v>
      </c>
      <c r="L38" s="46">
        <f aca="true" t="shared" si="4" ref="L38:L63">C38-E38</f>
        <v>13</v>
      </c>
      <c r="M38" s="59">
        <f aca="true" t="shared" si="5" ref="M38:M46">D38-F38</f>
        <v>92.79999999999995</v>
      </c>
      <c r="N38" s="56"/>
      <c r="O38" s="35"/>
      <c r="P38" s="35"/>
      <c r="Q38" s="35">
        <v>0</v>
      </c>
      <c r="R38" s="36">
        <v>0</v>
      </c>
    </row>
    <row r="39" spans="1:18" ht="13.5" customHeight="1">
      <c r="A39" s="3">
        <v>31</v>
      </c>
      <c r="B39" s="12" t="s">
        <v>27</v>
      </c>
      <c r="C39" s="47">
        <v>545.3</v>
      </c>
      <c r="D39" s="47">
        <v>703</v>
      </c>
      <c r="E39" s="47">
        <v>530.3</v>
      </c>
      <c r="F39" s="47">
        <v>702.3</v>
      </c>
      <c r="G39" s="47">
        <v>3.8</v>
      </c>
      <c r="H39" s="47">
        <v>9.6</v>
      </c>
      <c r="I39" s="46"/>
      <c r="J39" s="47">
        <v>0</v>
      </c>
      <c r="K39" s="47">
        <v>0</v>
      </c>
      <c r="L39" s="46">
        <f t="shared" si="4"/>
        <v>15</v>
      </c>
      <c r="M39" s="59">
        <f t="shared" si="5"/>
        <v>0.7000000000000455</v>
      </c>
      <c r="N39" s="56"/>
      <c r="O39" s="35">
        <v>0</v>
      </c>
      <c r="P39" s="35">
        <v>0</v>
      </c>
      <c r="Q39" s="35">
        <v>0</v>
      </c>
      <c r="R39" s="36">
        <v>0</v>
      </c>
    </row>
    <row r="40" spans="1:18" ht="13.5" customHeight="1">
      <c r="A40" s="3">
        <v>32</v>
      </c>
      <c r="B40" s="12" t="s">
        <v>28</v>
      </c>
      <c r="C40" s="47">
        <v>30</v>
      </c>
      <c r="D40" s="47">
        <v>53.7</v>
      </c>
      <c r="E40" s="47">
        <v>22.8</v>
      </c>
      <c r="F40" s="47">
        <v>61.4</v>
      </c>
      <c r="G40" s="47">
        <v>0</v>
      </c>
      <c r="H40" s="47">
        <v>1.2</v>
      </c>
      <c r="I40" s="46"/>
      <c r="J40" s="47">
        <v>3</v>
      </c>
      <c r="K40" s="47">
        <v>0</v>
      </c>
      <c r="L40" s="46">
        <f t="shared" si="4"/>
        <v>7.199999999999999</v>
      </c>
      <c r="M40" s="59">
        <f t="shared" si="5"/>
        <v>-7.699999999999996</v>
      </c>
      <c r="N40" s="56"/>
      <c r="O40" s="35">
        <v>0</v>
      </c>
      <c r="P40" s="35">
        <v>0</v>
      </c>
      <c r="Q40" s="35">
        <v>0</v>
      </c>
      <c r="R40" s="36">
        <v>0</v>
      </c>
    </row>
    <row r="41" spans="1:18" ht="14.25" customHeight="1">
      <c r="A41" s="3">
        <v>33</v>
      </c>
      <c r="B41" s="12" t="s">
        <v>29</v>
      </c>
      <c r="C41" s="47">
        <v>1040</v>
      </c>
      <c r="D41" s="47">
        <v>916.2</v>
      </c>
      <c r="E41" s="47">
        <v>938</v>
      </c>
      <c r="F41" s="47">
        <v>867.2</v>
      </c>
      <c r="G41" s="47">
        <v>34</v>
      </c>
      <c r="H41" s="47">
        <v>14.7</v>
      </c>
      <c r="I41" s="46"/>
      <c r="J41" s="47">
        <v>0</v>
      </c>
      <c r="K41" s="47">
        <v>0</v>
      </c>
      <c r="L41" s="46">
        <f t="shared" si="4"/>
        <v>102</v>
      </c>
      <c r="M41" s="59">
        <f t="shared" si="5"/>
        <v>49</v>
      </c>
      <c r="N41" s="56"/>
      <c r="O41" s="35"/>
      <c r="P41" s="35">
        <v>0</v>
      </c>
      <c r="Q41" s="35">
        <v>0</v>
      </c>
      <c r="R41" s="36">
        <v>0</v>
      </c>
    </row>
    <row r="42" spans="1:18" ht="13.5" customHeight="1">
      <c r="A42" s="3">
        <v>34</v>
      </c>
      <c r="B42" s="12" t="s">
        <v>30</v>
      </c>
      <c r="C42" s="47">
        <v>287.8</v>
      </c>
      <c r="D42" s="47">
        <v>332.5</v>
      </c>
      <c r="E42" s="47">
        <v>285.4</v>
      </c>
      <c r="F42" s="47">
        <v>322.8</v>
      </c>
      <c r="G42" s="47">
        <v>0.8</v>
      </c>
      <c r="H42" s="47">
        <v>3.3</v>
      </c>
      <c r="I42" s="46"/>
      <c r="J42" s="47">
        <v>0</v>
      </c>
      <c r="K42" s="47">
        <v>0</v>
      </c>
      <c r="L42" s="46">
        <f t="shared" si="4"/>
        <v>2.400000000000034</v>
      </c>
      <c r="M42" s="59">
        <f t="shared" si="5"/>
        <v>9.699999999999989</v>
      </c>
      <c r="N42" s="56"/>
      <c r="O42" s="35"/>
      <c r="P42" s="35"/>
      <c r="Q42" s="35">
        <v>0</v>
      </c>
      <c r="R42" s="36">
        <v>0</v>
      </c>
    </row>
    <row r="43" spans="1:18" ht="14.25" customHeight="1">
      <c r="A43" s="3">
        <v>35</v>
      </c>
      <c r="B43" s="12" t="s">
        <v>31</v>
      </c>
      <c r="C43" s="47">
        <v>646</v>
      </c>
      <c r="D43" s="47">
        <v>785.2</v>
      </c>
      <c r="E43" s="47">
        <v>638</v>
      </c>
      <c r="F43" s="47">
        <v>774.2</v>
      </c>
      <c r="G43" s="47">
        <v>10</v>
      </c>
      <c r="H43" s="47">
        <v>5.1</v>
      </c>
      <c r="I43" s="46"/>
      <c r="J43" s="47">
        <v>0</v>
      </c>
      <c r="K43" s="47">
        <v>0</v>
      </c>
      <c r="L43" s="46">
        <f t="shared" si="4"/>
        <v>8</v>
      </c>
      <c r="M43" s="59">
        <f t="shared" si="5"/>
        <v>11</v>
      </c>
      <c r="N43" s="56"/>
      <c r="O43" s="35"/>
      <c r="P43" s="35"/>
      <c r="Q43" s="35">
        <v>0</v>
      </c>
      <c r="R43" s="36">
        <v>0</v>
      </c>
    </row>
    <row r="44" spans="1:18" ht="11.25" customHeight="1">
      <c r="A44" s="3">
        <v>36</v>
      </c>
      <c r="B44" s="12" t="s">
        <v>33</v>
      </c>
      <c r="C44" s="47">
        <v>8393.6</v>
      </c>
      <c r="D44" s="47">
        <v>8747.7</v>
      </c>
      <c r="E44" s="47">
        <v>8369.8</v>
      </c>
      <c r="F44" s="47">
        <v>8499</v>
      </c>
      <c r="G44" s="47">
        <v>7.9</v>
      </c>
      <c r="H44" s="47">
        <v>82.8</v>
      </c>
      <c r="I44" s="46"/>
      <c r="J44" s="47">
        <v>0</v>
      </c>
      <c r="K44" s="47">
        <v>0</v>
      </c>
      <c r="L44" s="46">
        <f t="shared" si="4"/>
        <v>23.80000000000109</v>
      </c>
      <c r="M44" s="59">
        <f t="shared" si="5"/>
        <v>248.70000000000073</v>
      </c>
      <c r="N44" s="56"/>
      <c r="O44" s="35">
        <v>0</v>
      </c>
      <c r="P44" s="35">
        <v>0</v>
      </c>
      <c r="Q44" s="35">
        <v>0</v>
      </c>
      <c r="R44" s="36">
        <v>0</v>
      </c>
    </row>
    <row r="45" spans="1:18" ht="11.25" customHeight="1">
      <c r="A45" s="3">
        <v>37</v>
      </c>
      <c r="B45" s="12" t="s">
        <v>34</v>
      </c>
      <c r="C45" s="47">
        <v>9587.5</v>
      </c>
      <c r="D45" s="47">
        <v>10019.3</v>
      </c>
      <c r="E45" s="47">
        <v>9534.9</v>
      </c>
      <c r="F45" s="47">
        <v>10240.7</v>
      </c>
      <c r="G45" s="47">
        <v>17.5</v>
      </c>
      <c r="H45" s="47">
        <v>9.4</v>
      </c>
      <c r="I45" s="46"/>
      <c r="J45" s="47">
        <v>0</v>
      </c>
      <c r="K45" s="47">
        <v>0</v>
      </c>
      <c r="L45" s="46">
        <f t="shared" si="4"/>
        <v>52.600000000000364</v>
      </c>
      <c r="M45" s="59">
        <f t="shared" si="5"/>
        <v>-221.40000000000146</v>
      </c>
      <c r="N45" s="56"/>
      <c r="O45" s="35">
        <v>0</v>
      </c>
      <c r="P45" s="35"/>
      <c r="Q45" s="35">
        <v>0</v>
      </c>
      <c r="R45" s="36">
        <v>0</v>
      </c>
    </row>
    <row r="46" spans="1:18" ht="11.25" customHeight="1">
      <c r="A46" s="3">
        <v>38</v>
      </c>
      <c r="B46" s="12" t="s">
        <v>35</v>
      </c>
      <c r="C46" s="47">
        <v>7265.4</v>
      </c>
      <c r="D46" s="47">
        <v>7442.2</v>
      </c>
      <c r="E46" s="47">
        <v>7109.6</v>
      </c>
      <c r="F46" s="47">
        <v>7643.8</v>
      </c>
      <c r="G46" s="47">
        <v>51.9</v>
      </c>
      <c r="H46" s="47">
        <v>40.2</v>
      </c>
      <c r="I46" s="46"/>
      <c r="J46" s="47">
        <v>0</v>
      </c>
      <c r="K46" s="47">
        <v>0</v>
      </c>
      <c r="L46" s="46">
        <f>C46-E46</f>
        <v>155.79999999999927</v>
      </c>
      <c r="M46" s="59">
        <f t="shared" si="5"/>
        <v>-201.60000000000036</v>
      </c>
      <c r="N46" s="56"/>
      <c r="O46" s="35">
        <v>0</v>
      </c>
      <c r="P46" s="35">
        <v>0</v>
      </c>
      <c r="Q46" s="35">
        <v>0</v>
      </c>
      <c r="R46" s="36">
        <v>0</v>
      </c>
    </row>
    <row r="47" spans="1:18" ht="11.25" customHeight="1">
      <c r="A47" s="3">
        <v>39</v>
      </c>
      <c r="B47" s="12" t="s">
        <v>36</v>
      </c>
      <c r="C47" s="47">
        <v>5656.5</v>
      </c>
      <c r="D47" s="47">
        <v>5786</v>
      </c>
      <c r="E47" s="47">
        <v>5656.5</v>
      </c>
      <c r="F47" s="47">
        <v>5781.8</v>
      </c>
      <c r="G47" s="47">
        <v>0</v>
      </c>
      <c r="H47" s="47">
        <v>0</v>
      </c>
      <c r="I47" s="46"/>
      <c r="J47" s="47">
        <v>0</v>
      </c>
      <c r="K47" s="47">
        <v>0</v>
      </c>
      <c r="L47" s="46">
        <f t="shared" si="4"/>
        <v>0</v>
      </c>
      <c r="M47" s="59">
        <f aca="true" t="shared" si="6" ref="M47:M55">D47-F47</f>
        <v>4.199999999999818</v>
      </c>
      <c r="N47" s="56"/>
      <c r="O47" s="35">
        <v>0</v>
      </c>
      <c r="P47" s="35"/>
      <c r="Q47" s="35">
        <v>0</v>
      </c>
      <c r="R47" s="36">
        <v>0</v>
      </c>
    </row>
    <row r="48" spans="1:18" ht="11.25" customHeight="1">
      <c r="A48" s="3">
        <v>40</v>
      </c>
      <c r="B48" s="12" t="s">
        <v>37</v>
      </c>
      <c r="C48" s="47">
        <v>8529.9</v>
      </c>
      <c r="D48" s="47">
        <v>8299.5</v>
      </c>
      <c r="E48" s="47">
        <f>+-'[1]Лист5'!$O$45</f>
        <v>0</v>
      </c>
      <c r="F48" s="47">
        <v>8141.6</v>
      </c>
      <c r="G48" s="47">
        <v>8.2</v>
      </c>
      <c r="H48" s="47">
        <v>136.1</v>
      </c>
      <c r="I48" s="46"/>
      <c r="J48" s="47">
        <v>0</v>
      </c>
      <c r="K48" s="47">
        <v>0</v>
      </c>
      <c r="L48" s="46">
        <f t="shared" si="4"/>
        <v>8529.9</v>
      </c>
      <c r="M48" s="59">
        <f t="shared" si="6"/>
        <v>157.89999999999964</v>
      </c>
      <c r="N48" s="56"/>
      <c r="O48" s="35">
        <v>0</v>
      </c>
      <c r="P48" s="35">
        <v>0</v>
      </c>
      <c r="Q48" s="35">
        <v>0</v>
      </c>
      <c r="R48" s="36">
        <v>0</v>
      </c>
    </row>
    <row r="49" spans="1:18" ht="11.25" customHeight="1">
      <c r="A49" s="3">
        <v>41</v>
      </c>
      <c r="B49" s="12" t="s">
        <v>38</v>
      </c>
      <c r="C49" s="51">
        <v>9228.2</v>
      </c>
      <c r="D49" s="47">
        <v>8324.8</v>
      </c>
      <c r="E49" s="47">
        <v>9228.2</v>
      </c>
      <c r="F49" s="47">
        <v>8982.6</v>
      </c>
      <c r="G49" s="47">
        <v>0</v>
      </c>
      <c r="H49" s="47">
        <v>0</v>
      </c>
      <c r="I49" s="46"/>
      <c r="J49" s="47">
        <v>0</v>
      </c>
      <c r="K49" s="47">
        <v>0</v>
      </c>
      <c r="L49" s="46">
        <f t="shared" si="4"/>
        <v>0</v>
      </c>
      <c r="M49" s="59">
        <f t="shared" si="6"/>
        <v>-657.8000000000011</v>
      </c>
      <c r="N49" s="56"/>
      <c r="O49" s="35">
        <v>0</v>
      </c>
      <c r="P49" s="35">
        <v>0</v>
      </c>
      <c r="Q49" s="35">
        <v>0</v>
      </c>
      <c r="R49" s="36">
        <v>0</v>
      </c>
    </row>
    <row r="50" spans="1:18" ht="11.25" customHeight="1">
      <c r="A50" s="3">
        <v>42</v>
      </c>
      <c r="B50" s="12" t="s">
        <v>39</v>
      </c>
      <c r="C50" s="47">
        <v>7569.7</v>
      </c>
      <c r="D50" s="47">
        <v>8051.7</v>
      </c>
      <c r="E50" s="47">
        <v>7518.1</v>
      </c>
      <c r="F50" s="47">
        <v>8283.5</v>
      </c>
      <c r="G50" s="47">
        <v>17.2</v>
      </c>
      <c r="H50" s="47">
        <v>37.3</v>
      </c>
      <c r="I50" s="46"/>
      <c r="J50" s="47">
        <v>0</v>
      </c>
      <c r="K50" s="47">
        <v>0</v>
      </c>
      <c r="L50" s="46">
        <f t="shared" si="4"/>
        <v>51.599999999999454</v>
      </c>
      <c r="M50" s="59">
        <f t="shared" si="6"/>
        <v>-231.80000000000018</v>
      </c>
      <c r="N50" s="56"/>
      <c r="O50" s="35">
        <v>0</v>
      </c>
      <c r="P50" s="35">
        <v>0</v>
      </c>
      <c r="Q50" s="35">
        <v>0</v>
      </c>
      <c r="R50" s="36">
        <v>0</v>
      </c>
    </row>
    <row r="51" spans="1:18" ht="11.25" customHeight="1">
      <c r="A51" s="3">
        <v>43</v>
      </c>
      <c r="B51" s="12" t="s">
        <v>40</v>
      </c>
      <c r="C51" s="47">
        <v>7216.7</v>
      </c>
      <c r="D51" s="47">
        <v>7253.1</v>
      </c>
      <c r="E51" s="47">
        <v>7175.7</v>
      </c>
      <c r="F51" s="47">
        <v>7213.7</v>
      </c>
      <c r="G51" s="47">
        <v>13.7</v>
      </c>
      <c r="H51" s="47">
        <v>13.1</v>
      </c>
      <c r="I51" s="46"/>
      <c r="J51" s="47">
        <v>0</v>
      </c>
      <c r="K51" s="47">
        <v>0</v>
      </c>
      <c r="L51" s="46">
        <f t="shared" si="4"/>
        <v>41</v>
      </c>
      <c r="M51" s="59">
        <f t="shared" si="6"/>
        <v>39.400000000000546</v>
      </c>
      <c r="N51" s="56"/>
      <c r="O51" s="35">
        <v>0</v>
      </c>
      <c r="P51" s="35">
        <v>0</v>
      </c>
      <c r="Q51" s="35">
        <v>0</v>
      </c>
      <c r="R51" s="36">
        <v>0</v>
      </c>
    </row>
    <row r="52" spans="1:18" ht="11.25" customHeight="1">
      <c r="A52" s="3">
        <v>44</v>
      </c>
      <c r="B52" s="12" t="s">
        <v>41</v>
      </c>
      <c r="C52" s="47">
        <v>6772.7</v>
      </c>
      <c r="D52" s="47">
        <v>6468</v>
      </c>
      <c r="E52" s="47">
        <v>6726.7</v>
      </c>
      <c r="F52" s="47">
        <v>6464.5</v>
      </c>
      <c r="G52" s="47">
        <v>20.4</v>
      </c>
      <c r="H52" s="47">
        <v>1.2</v>
      </c>
      <c r="I52" s="46"/>
      <c r="J52" s="47">
        <v>0</v>
      </c>
      <c r="K52" s="47">
        <v>0</v>
      </c>
      <c r="L52" s="46">
        <f t="shared" si="4"/>
        <v>46</v>
      </c>
      <c r="M52" s="59">
        <f t="shared" si="6"/>
        <v>3.5</v>
      </c>
      <c r="N52" s="56"/>
      <c r="O52" s="35">
        <v>0</v>
      </c>
      <c r="P52" s="35">
        <v>0</v>
      </c>
      <c r="Q52" s="35">
        <v>0</v>
      </c>
      <c r="R52" s="36">
        <v>0</v>
      </c>
    </row>
    <row r="53" spans="1:18" ht="11.25" customHeight="1">
      <c r="A53" s="3">
        <v>45</v>
      </c>
      <c r="B53" s="12" t="s">
        <v>42</v>
      </c>
      <c r="C53" s="47">
        <v>6547.9</v>
      </c>
      <c r="D53" s="47">
        <v>6856.2</v>
      </c>
      <c r="E53" s="47">
        <v>6547.9</v>
      </c>
      <c r="F53" s="47">
        <v>7289.7</v>
      </c>
      <c r="G53" s="47">
        <v>0</v>
      </c>
      <c r="H53" s="47">
        <v>0</v>
      </c>
      <c r="I53" s="46"/>
      <c r="J53" s="47">
        <v>0</v>
      </c>
      <c r="K53" s="47">
        <v>0</v>
      </c>
      <c r="L53" s="46">
        <f t="shared" si="4"/>
        <v>0</v>
      </c>
      <c r="M53" s="59">
        <f t="shared" si="6"/>
        <v>-433.5</v>
      </c>
      <c r="N53" s="56"/>
      <c r="O53" s="35">
        <v>0</v>
      </c>
      <c r="P53" s="35">
        <v>0</v>
      </c>
      <c r="Q53" s="35">
        <v>0</v>
      </c>
      <c r="R53" s="36">
        <v>0</v>
      </c>
    </row>
    <row r="54" spans="1:18" ht="11.25" customHeight="1">
      <c r="A54" s="3">
        <v>46</v>
      </c>
      <c r="B54" s="12" t="s">
        <v>43</v>
      </c>
      <c r="C54" s="47">
        <v>6177.2</v>
      </c>
      <c r="D54" s="47">
        <v>5756.3</v>
      </c>
      <c r="E54" s="47">
        <v>6110.1</v>
      </c>
      <c r="F54" s="47">
        <v>5589.1</v>
      </c>
      <c r="G54" s="47">
        <v>22.4</v>
      </c>
      <c r="H54" s="47">
        <v>92.6</v>
      </c>
      <c r="I54" s="46"/>
      <c r="J54" s="47">
        <v>0</v>
      </c>
      <c r="K54" s="47">
        <v>0</v>
      </c>
      <c r="L54" s="46">
        <f t="shared" si="4"/>
        <v>67.09999999999945</v>
      </c>
      <c r="M54" s="59">
        <f t="shared" si="6"/>
        <v>167.19999999999982</v>
      </c>
      <c r="N54" s="56"/>
      <c r="O54" s="35">
        <v>0</v>
      </c>
      <c r="P54" s="35">
        <v>0</v>
      </c>
      <c r="Q54" s="35">
        <v>0</v>
      </c>
      <c r="R54" s="36">
        <v>0</v>
      </c>
    </row>
    <row r="55" spans="1:18" ht="11.25" customHeight="1">
      <c r="A55" s="3">
        <v>47</v>
      </c>
      <c r="B55" s="12" t="s">
        <v>44</v>
      </c>
      <c r="C55" s="47">
        <v>9742</v>
      </c>
      <c r="D55" s="47">
        <v>10440.7</v>
      </c>
      <c r="E55" s="47">
        <v>9742</v>
      </c>
      <c r="F55" s="47">
        <v>10956.3</v>
      </c>
      <c r="G55" s="47">
        <v>0</v>
      </c>
      <c r="H55" s="47">
        <v>0</v>
      </c>
      <c r="I55" s="46"/>
      <c r="J55" s="47">
        <v>0</v>
      </c>
      <c r="K55" s="47">
        <v>0</v>
      </c>
      <c r="L55" s="46">
        <f t="shared" si="4"/>
        <v>0</v>
      </c>
      <c r="M55" s="59">
        <f t="shared" si="6"/>
        <v>-515.5999999999985</v>
      </c>
      <c r="N55" s="56"/>
      <c r="O55" s="35">
        <v>0</v>
      </c>
      <c r="P55" s="35">
        <v>0</v>
      </c>
      <c r="Q55" s="35">
        <v>0</v>
      </c>
      <c r="R55" s="36">
        <v>0</v>
      </c>
    </row>
    <row r="56" spans="1:18" ht="38.25" customHeight="1">
      <c r="A56" s="3">
        <v>48</v>
      </c>
      <c r="B56" s="12" t="s">
        <v>45</v>
      </c>
      <c r="C56" s="47">
        <v>1258.1</v>
      </c>
      <c r="D56" s="47">
        <v>2416.5</v>
      </c>
      <c r="E56" s="47">
        <v>1258.1</v>
      </c>
      <c r="F56" s="47">
        <v>2323.8</v>
      </c>
      <c r="G56" s="47">
        <v>0</v>
      </c>
      <c r="H56" s="47">
        <v>94.4</v>
      </c>
      <c r="I56" s="46"/>
      <c r="J56" s="47">
        <v>0</v>
      </c>
      <c r="K56" s="47">
        <v>0</v>
      </c>
      <c r="L56" s="46">
        <f t="shared" si="4"/>
        <v>0</v>
      </c>
      <c r="M56" s="59">
        <f aca="true" t="shared" si="7" ref="M56:M61">D56-F56</f>
        <v>92.69999999999982</v>
      </c>
      <c r="N56" s="56"/>
      <c r="O56" s="35">
        <v>0</v>
      </c>
      <c r="P56" s="35">
        <v>0</v>
      </c>
      <c r="Q56" s="35">
        <v>0</v>
      </c>
      <c r="R56" s="36">
        <v>0</v>
      </c>
    </row>
    <row r="57" spans="1:18" ht="14.25" customHeight="1">
      <c r="A57" s="3">
        <v>49</v>
      </c>
      <c r="B57" s="12" t="s">
        <v>46</v>
      </c>
      <c r="C57" s="47">
        <v>44.17</v>
      </c>
      <c r="D57" s="47">
        <v>5.1</v>
      </c>
      <c r="E57" s="47">
        <v>43.17</v>
      </c>
      <c r="F57" s="47">
        <v>5.2</v>
      </c>
      <c r="G57" s="47">
        <v>0</v>
      </c>
      <c r="H57" s="47">
        <v>0</v>
      </c>
      <c r="I57" s="46"/>
      <c r="J57" s="47">
        <v>1.6</v>
      </c>
      <c r="K57" s="47">
        <v>0</v>
      </c>
      <c r="L57" s="46">
        <f t="shared" si="4"/>
        <v>1</v>
      </c>
      <c r="M57" s="59">
        <f t="shared" si="7"/>
        <v>-0.10000000000000053</v>
      </c>
      <c r="N57" s="56"/>
      <c r="O57" s="35"/>
      <c r="P57" s="35">
        <v>0</v>
      </c>
      <c r="Q57" s="35">
        <v>0</v>
      </c>
      <c r="R57" s="36">
        <v>0</v>
      </c>
    </row>
    <row r="58" spans="1:18" ht="18.75" customHeight="1">
      <c r="A58" s="3">
        <v>50</v>
      </c>
      <c r="B58" s="12" t="s">
        <v>47</v>
      </c>
      <c r="C58" s="47">
        <v>1500</v>
      </c>
      <c r="D58" s="47">
        <v>2029.9</v>
      </c>
      <c r="E58" s="47">
        <v>1481.3</v>
      </c>
      <c r="F58" s="47">
        <v>1769.3</v>
      </c>
      <c r="G58" s="47">
        <v>15</v>
      </c>
      <c r="H58" s="47">
        <v>15</v>
      </c>
      <c r="I58" s="46"/>
      <c r="J58" s="47">
        <v>62</v>
      </c>
      <c r="K58" s="47">
        <v>137.6</v>
      </c>
      <c r="L58" s="46">
        <f t="shared" si="4"/>
        <v>18.700000000000045</v>
      </c>
      <c r="M58" s="59">
        <f t="shared" si="7"/>
        <v>260.60000000000014</v>
      </c>
      <c r="N58" s="56"/>
      <c r="O58" s="35"/>
      <c r="P58" s="35">
        <v>0</v>
      </c>
      <c r="Q58" s="35">
        <v>0</v>
      </c>
      <c r="R58" s="36">
        <v>0</v>
      </c>
    </row>
    <row r="59" spans="1:18" ht="12.75">
      <c r="A59" s="3">
        <v>51</v>
      </c>
      <c r="B59" s="12" t="s">
        <v>48</v>
      </c>
      <c r="C59" s="47">
        <v>42</v>
      </c>
      <c r="D59" s="47">
        <v>55.6</v>
      </c>
      <c r="E59" s="47">
        <v>42</v>
      </c>
      <c r="F59" s="47">
        <v>55</v>
      </c>
      <c r="G59" s="47">
        <v>0.4</v>
      </c>
      <c r="H59" s="47">
        <v>2.4</v>
      </c>
      <c r="I59" s="46"/>
      <c r="J59" s="47">
        <v>0</v>
      </c>
      <c r="K59" s="47">
        <v>0</v>
      </c>
      <c r="L59" s="46">
        <f t="shared" si="4"/>
        <v>0</v>
      </c>
      <c r="M59" s="59">
        <f t="shared" si="7"/>
        <v>0.6000000000000014</v>
      </c>
      <c r="N59" s="56"/>
      <c r="O59" s="35">
        <v>0</v>
      </c>
      <c r="P59" s="35">
        <v>0</v>
      </c>
      <c r="Q59" s="35">
        <v>0</v>
      </c>
      <c r="R59" s="36">
        <v>0</v>
      </c>
    </row>
    <row r="60" spans="1:18" ht="26.25" customHeight="1">
      <c r="A60" s="3">
        <v>52</v>
      </c>
      <c r="B60" s="12" t="s">
        <v>67</v>
      </c>
      <c r="C60" s="47">
        <v>10870.52</v>
      </c>
      <c r="D60" s="47">
        <v>12516.9</v>
      </c>
      <c r="E60" s="47">
        <v>10870.52</v>
      </c>
      <c r="F60" s="47">
        <v>13162.9</v>
      </c>
      <c r="G60" s="47">
        <v>0</v>
      </c>
      <c r="H60" s="47">
        <v>2.1</v>
      </c>
      <c r="I60" s="46"/>
      <c r="J60" s="47">
        <v>0</v>
      </c>
      <c r="K60" s="47">
        <v>0</v>
      </c>
      <c r="L60" s="46">
        <f t="shared" si="4"/>
        <v>0</v>
      </c>
      <c r="M60" s="59">
        <f t="shared" si="7"/>
        <v>-646</v>
      </c>
      <c r="N60" s="56"/>
      <c r="O60" s="35">
        <v>0</v>
      </c>
      <c r="P60" s="35">
        <v>0</v>
      </c>
      <c r="Q60" s="35">
        <v>0</v>
      </c>
      <c r="R60" s="36">
        <v>0</v>
      </c>
    </row>
    <row r="61" spans="1:18" ht="12.75" customHeight="1">
      <c r="A61" s="3">
        <v>53</v>
      </c>
      <c r="B61" s="12" t="s">
        <v>50</v>
      </c>
      <c r="C61" s="47">
        <v>928.5</v>
      </c>
      <c r="D61" s="47">
        <v>1009.5</v>
      </c>
      <c r="E61" s="47">
        <v>928.5</v>
      </c>
      <c r="F61" s="47">
        <v>1009.5</v>
      </c>
      <c r="G61" s="47">
        <v>2</v>
      </c>
      <c r="H61" s="47">
        <v>3.4</v>
      </c>
      <c r="I61" s="46"/>
      <c r="J61" s="47">
        <v>0</v>
      </c>
      <c r="K61" s="47">
        <v>0</v>
      </c>
      <c r="L61" s="46">
        <f t="shared" si="4"/>
        <v>0</v>
      </c>
      <c r="M61" s="59">
        <f t="shared" si="7"/>
        <v>0</v>
      </c>
      <c r="N61" s="56"/>
      <c r="O61" s="35">
        <v>0</v>
      </c>
      <c r="P61" s="35">
        <v>0</v>
      </c>
      <c r="Q61" s="35">
        <v>0</v>
      </c>
      <c r="R61" s="36">
        <v>0</v>
      </c>
    </row>
    <row r="62" spans="1:18" ht="12.75" customHeight="1">
      <c r="A62" s="4">
        <v>54</v>
      </c>
      <c r="B62" s="12" t="s">
        <v>73</v>
      </c>
      <c r="C62" s="35">
        <v>1623.8</v>
      </c>
      <c r="D62" s="35">
        <v>1051.6</v>
      </c>
      <c r="E62" s="35">
        <v>1623.8</v>
      </c>
      <c r="F62" s="35">
        <v>1032.2</v>
      </c>
      <c r="G62" s="35">
        <v>0</v>
      </c>
      <c r="H62" s="35">
        <v>0</v>
      </c>
      <c r="I62" s="47"/>
      <c r="J62" s="47">
        <v>0</v>
      </c>
      <c r="K62" s="47">
        <v>0</v>
      </c>
      <c r="L62" s="47">
        <v>0</v>
      </c>
      <c r="M62" s="38">
        <v>19.4</v>
      </c>
      <c r="N62" s="43"/>
      <c r="O62" s="43"/>
      <c r="P62" s="43"/>
      <c r="Q62" s="43"/>
      <c r="R62" s="44"/>
    </row>
    <row r="63" spans="1:18" ht="33.75" customHeight="1">
      <c r="A63" s="4">
        <v>55</v>
      </c>
      <c r="B63" s="12" t="s">
        <v>51</v>
      </c>
      <c r="C63" s="47">
        <v>890</v>
      </c>
      <c r="D63" s="47">
        <v>1217.5</v>
      </c>
      <c r="E63" s="47">
        <v>840</v>
      </c>
      <c r="F63" s="47">
        <v>1124.7</v>
      </c>
      <c r="G63" s="47">
        <v>0</v>
      </c>
      <c r="H63" s="47">
        <v>0</v>
      </c>
      <c r="I63" s="46"/>
      <c r="J63" s="47">
        <v>76</v>
      </c>
      <c r="K63" s="47">
        <v>110.4</v>
      </c>
      <c r="L63" s="46">
        <f t="shared" si="4"/>
        <v>50</v>
      </c>
      <c r="M63" s="59">
        <f>D63-F63</f>
        <v>92.79999999999995</v>
      </c>
      <c r="N63" s="56"/>
      <c r="O63" s="35"/>
      <c r="P63" s="35">
        <v>0</v>
      </c>
      <c r="Q63" s="35">
        <v>0</v>
      </c>
      <c r="R63" s="36">
        <v>0</v>
      </c>
    </row>
    <row r="64" spans="1:18" ht="16.5" customHeight="1" thickBot="1">
      <c r="A64" s="6">
        <v>56</v>
      </c>
      <c r="B64" s="13" t="s">
        <v>52</v>
      </c>
      <c r="C64" s="49">
        <v>380.4</v>
      </c>
      <c r="D64" s="49">
        <v>445.9</v>
      </c>
      <c r="E64" s="49">
        <v>371.4</v>
      </c>
      <c r="F64" s="49">
        <v>436.3</v>
      </c>
      <c r="G64" s="49">
        <v>0.5</v>
      </c>
      <c r="H64" s="49">
        <v>1.6</v>
      </c>
      <c r="I64" s="61"/>
      <c r="J64" s="49">
        <v>38</v>
      </c>
      <c r="K64" s="49">
        <v>29.3</v>
      </c>
      <c r="L64" s="49">
        <f>C64-E64</f>
        <v>9</v>
      </c>
      <c r="M64" s="64">
        <f>D64-F64</f>
        <v>9.599999999999966</v>
      </c>
      <c r="N64" s="56"/>
      <c r="O64" s="41"/>
      <c r="P64" s="41">
        <v>0</v>
      </c>
      <c r="Q64" s="41">
        <v>0</v>
      </c>
      <c r="R64" s="42">
        <v>0</v>
      </c>
    </row>
    <row r="65" spans="1:18" ht="15">
      <c r="A65" s="7"/>
      <c r="B65" s="31" t="s">
        <v>68</v>
      </c>
      <c r="C65" s="37">
        <f aca="true" t="shared" si="8" ref="C65:H65">SUM(C8:C64)-C36</f>
        <v>682961.59</v>
      </c>
      <c r="D65" s="37">
        <f t="shared" si="8"/>
        <v>670810.2999999996</v>
      </c>
      <c r="E65" s="37">
        <f t="shared" si="8"/>
        <v>676986.4900000001</v>
      </c>
      <c r="F65" s="37">
        <f t="shared" si="8"/>
        <v>696960.2000000001</v>
      </c>
      <c r="G65" s="37">
        <f t="shared" si="8"/>
        <v>9313.799999999996</v>
      </c>
      <c r="H65" s="37">
        <f t="shared" si="8"/>
        <v>7506.600000000001</v>
      </c>
      <c r="I65" s="37"/>
      <c r="J65" s="37">
        <f>J64+J63+J58+J57+J40+J38+J31+J37+J28+J25</f>
        <v>381</v>
      </c>
      <c r="K65" s="37">
        <f>SUM(K8:K64)-K36</f>
        <v>451.90000000000003</v>
      </c>
      <c r="L65" s="68"/>
      <c r="M65" s="68"/>
      <c r="N65" s="17"/>
      <c r="Q65" s="10">
        <f>Q30+Q23+Q22+Q21+Q15+Q14+Q11+Q9</f>
        <v>0</v>
      </c>
      <c r="R65" s="17">
        <f>R23+R22+R21+R15+R14+R11+R9</f>
        <v>0</v>
      </c>
    </row>
    <row r="66" spans="1:19" s="9" customFormat="1" ht="15">
      <c r="A66" s="11"/>
      <c r="B66" s="33" t="s">
        <v>69</v>
      </c>
      <c r="C66" s="69"/>
      <c r="D66" s="68"/>
      <c r="E66" s="68"/>
      <c r="F66" s="68"/>
      <c r="G66" s="68"/>
      <c r="H66" s="68"/>
      <c r="I66" s="68"/>
      <c r="J66" s="68"/>
      <c r="K66" s="68"/>
      <c r="L66" s="70">
        <f>L64+L63+L62+L61+L60+L59+L58+L57+L56+L55+L53+L54+L53+L52+L51+L50+L48+L47+L46+L45+L44+L43+L42+L41+L40+L39+L38+L37+L35+L34+L33+L32+L31+L30+L29+L28+L27+L26+L25+L24+L23+L22+L21+L20+L19+L18+L17+L15+L14+L13+L12+L11+L10+L9+L8</f>
        <v>24337.499999999996</v>
      </c>
      <c r="M66" s="71">
        <f>M64+M63+M61+M58+M56+M54+M52+M51+M48+M47+M44+M43+M42+M41+M39+M38+M35+M34+M32+M31+M30+M29+M27+M26+M25+M24+M23+M22+M21+M19+M18+M17+M15+M14+M13+M12+M11+M10+M9+M8</f>
        <v>7016.800000000001</v>
      </c>
      <c r="N66" s="16"/>
      <c r="Q66" s="10"/>
      <c r="S66" s="32"/>
    </row>
    <row r="67" spans="1:17" ht="15">
      <c r="A67" s="7"/>
      <c r="B67" s="33" t="s">
        <v>70</v>
      </c>
      <c r="C67" s="72"/>
      <c r="D67" s="72"/>
      <c r="E67" s="73"/>
      <c r="F67" s="73"/>
      <c r="G67" s="73"/>
      <c r="H67" s="74"/>
      <c r="I67" s="73"/>
      <c r="J67" s="73"/>
      <c r="K67" s="73"/>
      <c r="L67" s="71">
        <f>L49+L16</f>
        <v>-18362.399999999994</v>
      </c>
      <c r="M67" s="70">
        <f>M60+M57+M55+M53+M50+M49+M46+M45+M40+M37+M33+M28+M20+M16+M59</f>
        <v>-33186.1</v>
      </c>
      <c r="N67" s="20"/>
      <c r="Q67" s="10"/>
    </row>
    <row r="68" spans="1:17" ht="12.75">
      <c r="A68" s="7"/>
      <c r="B68" s="8"/>
      <c r="C68" s="17"/>
      <c r="D68" s="17"/>
      <c r="L68" s="50">
        <f>L66+L67</f>
        <v>5975.100000000002</v>
      </c>
      <c r="M68" s="50">
        <f>M67+M66</f>
        <v>-26169.299999999996</v>
      </c>
      <c r="Q68" s="10"/>
    </row>
    <row r="69" spans="1:17" ht="25.5">
      <c r="A69" s="7"/>
      <c r="B69" s="75" t="s">
        <v>74</v>
      </c>
      <c r="L69" s="17"/>
      <c r="M69" s="17"/>
      <c r="Q69" s="10"/>
    </row>
    <row r="70" spans="1:17" ht="12.75">
      <c r="A70" s="7"/>
      <c r="B70" s="7"/>
      <c r="C70" s="17"/>
      <c r="G70" s="17"/>
      <c r="L70" s="45"/>
      <c r="M70" s="17"/>
      <c r="Q70" s="10"/>
    </row>
    <row r="71" spans="1:17" ht="12.75">
      <c r="A71" s="7"/>
      <c r="B71" s="7"/>
      <c r="D71" s="17"/>
      <c r="F71" s="17"/>
      <c r="H71" s="17"/>
      <c r="K71" s="17"/>
      <c r="M71" s="45"/>
      <c r="Q71" s="10"/>
    </row>
    <row r="72" spans="1:17" ht="12.75">
      <c r="A72" s="7"/>
      <c r="B72" s="7"/>
      <c r="E72" s="17"/>
      <c r="M72" s="17"/>
      <c r="Q72" s="10"/>
    </row>
    <row r="73" spans="1:17" ht="12.75">
      <c r="A73" s="7"/>
      <c r="B73" s="7"/>
      <c r="Q73" s="10"/>
    </row>
    <row r="74" spans="1:17" ht="12.75">
      <c r="A74" s="7"/>
      <c r="B74" s="7"/>
      <c r="Q74" s="10"/>
    </row>
    <row r="75" spans="1:17" ht="12.75">
      <c r="A75" s="7"/>
      <c r="B75" s="7"/>
      <c r="Q75" s="10"/>
    </row>
    <row r="76" spans="1:17" ht="12.75">
      <c r="A76" s="7"/>
      <c r="B76" s="7"/>
      <c r="Q76" s="10"/>
    </row>
    <row r="77" spans="1:17" ht="12.75">
      <c r="A77" s="7"/>
      <c r="B77" s="7"/>
      <c r="Q77" s="10"/>
    </row>
    <row r="78" spans="1:17" ht="12.75">
      <c r="A78" s="7"/>
      <c r="B78" s="7"/>
      <c r="Q78" s="10"/>
    </row>
    <row r="79" spans="1:17" ht="12.75">
      <c r="A79" s="7"/>
      <c r="B79" s="7"/>
      <c r="Q79" s="10"/>
    </row>
    <row r="80" spans="1:17" ht="12.75">
      <c r="A80" s="7"/>
      <c r="B80" s="7"/>
      <c r="Q80" s="10"/>
    </row>
    <row r="81" spans="1:17" ht="12.75">
      <c r="A81" s="7"/>
      <c r="B81" s="7"/>
      <c r="Q81" s="10"/>
    </row>
    <row r="82" spans="1:17" ht="12.75">
      <c r="A82" s="7"/>
      <c r="B82" s="7"/>
      <c r="Q82" s="10"/>
    </row>
    <row r="83" spans="1:17" ht="12.75">
      <c r="A83" s="7"/>
      <c r="B83" s="7"/>
      <c r="Q83" s="10"/>
    </row>
    <row r="84" spans="1:17" ht="12.75">
      <c r="A84" s="7"/>
      <c r="B84" s="7"/>
      <c r="Q84" s="10"/>
    </row>
    <row r="85" spans="1:17" ht="12.75">
      <c r="A85" s="7"/>
      <c r="B85" s="7"/>
      <c r="Q85" s="10"/>
    </row>
    <row r="86" spans="1:17" ht="12.75">
      <c r="A86" s="7"/>
      <c r="B86" s="7"/>
      <c r="Q86" s="10"/>
    </row>
    <row r="87" spans="1:17" ht="12.75">
      <c r="A87" s="7"/>
      <c r="B87" s="7"/>
      <c r="Q87" s="10"/>
    </row>
    <row r="88" spans="1:17" ht="12.75">
      <c r="A88" s="7"/>
      <c r="B88" s="7"/>
      <c r="Q88" s="10"/>
    </row>
    <row r="89" spans="1:17" ht="12.75">
      <c r="A89" s="7"/>
      <c r="B89" s="7"/>
      <c r="Q89" s="10"/>
    </row>
    <row r="90" spans="1:17" ht="12.75">
      <c r="A90" s="7"/>
      <c r="B90" s="7"/>
      <c r="Q90" s="10"/>
    </row>
    <row r="91" spans="1:17" ht="12.75">
      <c r="A91" s="7"/>
      <c r="B91" s="7"/>
      <c r="Q91" s="10"/>
    </row>
    <row r="92" spans="1:17" ht="12.75">
      <c r="A92" s="7"/>
      <c r="B92" s="7"/>
      <c r="Q92" s="10"/>
    </row>
    <row r="93" spans="1:17" ht="12.75">
      <c r="A93" s="7"/>
      <c r="B93" s="7"/>
      <c r="Q93" s="10"/>
    </row>
    <row r="94" spans="1:17" ht="12.75">
      <c r="A94" s="7"/>
      <c r="B94" s="7"/>
      <c r="Q94" s="10"/>
    </row>
    <row r="95" spans="1:17" ht="12.75">
      <c r="A95" s="7"/>
      <c r="B95" s="7"/>
      <c r="Q95" s="10"/>
    </row>
    <row r="96" spans="1:17" ht="12.75">
      <c r="A96" s="7"/>
      <c r="B96" s="7"/>
      <c r="Q96" s="10"/>
    </row>
    <row r="97" spans="1:17" ht="12.75">
      <c r="A97" s="7"/>
      <c r="B97" s="7"/>
      <c r="Q97" s="10"/>
    </row>
    <row r="98" spans="1:17" ht="12.75">
      <c r="A98" s="7"/>
      <c r="B98" s="7"/>
      <c r="Q98" s="10"/>
    </row>
    <row r="99" spans="1:17" ht="12.75">
      <c r="A99" s="7"/>
      <c r="B99" s="7"/>
      <c r="Q99" s="10"/>
    </row>
    <row r="100" spans="1:17" ht="12.75">
      <c r="A100" s="7"/>
      <c r="B100" s="7"/>
      <c r="Q100" s="10"/>
    </row>
    <row r="101" spans="1:17" ht="12.75">
      <c r="A101" s="7"/>
      <c r="B101" s="7"/>
      <c r="Q101" s="10"/>
    </row>
    <row r="102" spans="1:17" ht="12.75">
      <c r="A102" s="7"/>
      <c r="B102" s="7"/>
      <c r="Q102" s="10"/>
    </row>
    <row r="103" spans="1:17" ht="12.75">
      <c r="A103" s="7"/>
      <c r="B103" s="7"/>
      <c r="Q103" s="10"/>
    </row>
    <row r="104" spans="1:17" ht="12.75">
      <c r="A104" s="7"/>
      <c r="B104" s="7"/>
      <c r="Q104" s="10"/>
    </row>
    <row r="105" spans="1:17" ht="12.75">
      <c r="A105" s="7"/>
      <c r="B105" s="7"/>
      <c r="Q105" s="10"/>
    </row>
    <row r="106" spans="1:17" ht="12.75">
      <c r="A106" s="7"/>
      <c r="B106" s="7"/>
      <c r="Q106" s="10"/>
    </row>
    <row r="107" spans="1:17" ht="12.75">
      <c r="A107" s="7"/>
      <c r="B107" s="7"/>
      <c r="Q107" s="10"/>
    </row>
    <row r="108" spans="1:17" ht="12.75">
      <c r="A108" s="7"/>
      <c r="B108" s="7"/>
      <c r="Q108" s="10"/>
    </row>
    <row r="109" spans="1:17" ht="12.75">
      <c r="A109" s="7"/>
      <c r="B109" s="7"/>
      <c r="Q109" s="10"/>
    </row>
    <row r="110" spans="1:17" ht="12.75">
      <c r="A110" s="7"/>
      <c r="B110" s="7"/>
      <c r="Q110" s="10"/>
    </row>
    <row r="111" spans="1:17" ht="12.75">
      <c r="A111" s="7"/>
      <c r="B111" s="7"/>
      <c r="Q111" s="10"/>
    </row>
    <row r="112" spans="1:17" ht="12.75">
      <c r="A112" s="7"/>
      <c r="B112" s="7"/>
      <c r="Q112" s="10"/>
    </row>
    <row r="113" spans="1:17" ht="12.75">
      <c r="A113" s="7"/>
      <c r="B113" s="7"/>
      <c r="Q113" s="10"/>
    </row>
    <row r="114" spans="1:17" ht="12.75">
      <c r="A114" s="7"/>
      <c r="B114" s="7"/>
      <c r="Q114" s="10"/>
    </row>
    <row r="115" spans="1:17" ht="12.75">
      <c r="A115" s="7"/>
      <c r="B115" s="7"/>
      <c r="Q115" s="10"/>
    </row>
    <row r="116" spans="1:17" ht="12.75">
      <c r="A116" s="7"/>
      <c r="B116" s="7"/>
      <c r="Q116" s="10"/>
    </row>
    <row r="117" spans="1:17" ht="12.75">
      <c r="A117" s="7"/>
      <c r="B117" s="7"/>
      <c r="Q117" s="10"/>
    </row>
    <row r="118" spans="1:17" ht="12.75">
      <c r="A118" s="7"/>
      <c r="B118" s="7"/>
      <c r="Q118" s="10"/>
    </row>
    <row r="119" spans="1:17" ht="12.75">
      <c r="A119" s="7"/>
      <c r="B119" s="7"/>
      <c r="Q119" s="10"/>
    </row>
    <row r="120" spans="1:17" ht="12.75">
      <c r="A120" s="7"/>
      <c r="B120" s="7"/>
      <c r="Q120" s="10"/>
    </row>
    <row r="121" spans="1:17" ht="12.75">
      <c r="A121" s="7"/>
      <c r="B121" s="7"/>
      <c r="Q121" s="10"/>
    </row>
    <row r="122" spans="1:17" ht="12.75">
      <c r="A122" s="7"/>
      <c r="B122" s="7"/>
      <c r="Q122" s="10"/>
    </row>
    <row r="123" spans="1:17" ht="12.75">
      <c r="A123" s="7"/>
      <c r="B123" s="7"/>
      <c r="Q123" s="10"/>
    </row>
    <row r="124" spans="1:17" ht="12.75">
      <c r="A124" s="7"/>
      <c r="B124" s="7"/>
      <c r="Q124" s="10"/>
    </row>
    <row r="125" spans="1:17" ht="12.75">
      <c r="A125" s="7"/>
      <c r="B125" s="7"/>
      <c r="Q125" s="10"/>
    </row>
    <row r="126" spans="1:17" ht="12.75">
      <c r="A126" s="7"/>
      <c r="B126" s="7"/>
      <c r="Q126" s="10"/>
    </row>
    <row r="127" spans="1:17" ht="12.75">
      <c r="A127" s="7"/>
      <c r="B127" s="7"/>
      <c r="Q127" s="10"/>
    </row>
    <row r="128" spans="1:17" ht="12.75">
      <c r="A128" s="7"/>
      <c r="B128" s="7"/>
      <c r="Q128" s="10"/>
    </row>
    <row r="129" spans="1:17" ht="12.75">
      <c r="A129" s="7"/>
      <c r="B129" s="7"/>
      <c r="Q129" s="10"/>
    </row>
    <row r="130" spans="1:17" ht="12.75">
      <c r="A130" s="7"/>
      <c r="B130" s="7"/>
      <c r="Q130" s="10"/>
    </row>
    <row r="131" spans="1:17" ht="12.75">
      <c r="A131" s="7"/>
      <c r="B131" s="7"/>
      <c r="Q131" s="10"/>
    </row>
    <row r="132" spans="1:17" ht="12.75">
      <c r="A132" s="7"/>
      <c r="B132" s="7"/>
      <c r="Q132" s="10"/>
    </row>
    <row r="133" spans="1:17" ht="12.75">
      <c r="A133" s="7"/>
      <c r="B133" s="7"/>
      <c r="Q133" s="10"/>
    </row>
    <row r="134" spans="1:17" ht="12.75">
      <c r="A134" s="7"/>
      <c r="B134" s="7"/>
      <c r="Q134" s="10"/>
    </row>
    <row r="135" spans="1:17" ht="12.75">
      <c r="A135" s="7"/>
      <c r="B135" s="7"/>
      <c r="Q135" s="10"/>
    </row>
    <row r="136" spans="1:17" ht="12.75">
      <c r="A136" s="7"/>
      <c r="B136" s="7"/>
      <c r="Q136" s="10"/>
    </row>
    <row r="137" spans="1:17" ht="12.75">
      <c r="A137" s="7"/>
      <c r="B137" s="7"/>
      <c r="Q137" s="10"/>
    </row>
    <row r="138" spans="1:17" ht="12.75">
      <c r="A138" s="7"/>
      <c r="B138" s="7"/>
      <c r="Q138" s="10"/>
    </row>
    <row r="139" spans="1:17" ht="12.75">
      <c r="A139" s="7"/>
      <c r="B139" s="7"/>
      <c r="Q139" s="10"/>
    </row>
    <row r="140" spans="1:17" ht="12.75">
      <c r="A140" s="7"/>
      <c r="B140" s="7"/>
      <c r="Q140" s="10"/>
    </row>
    <row r="141" spans="1:17" ht="12.75">
      <c r="A141" s="7"/>
      <c r="B141" s="7"/>
      <c r="Q141" s="10"/>
    </row>
    <row r="142" spans="1:17" ht="12.75">
      <c r="A142" s="7"/>
      <c r="B142" s="7"/>
      <c r="Q142" s="10"/>
    </row>
    <row r="143" spans="1:17" ht="12.75">
      <c r="A143" s="7"/>
      <c r="B143" s="7"/>
      <c r="Q143" s="10"/>
    </row>
    <row r="144" spans="1:17" ht="12.75">
      <c r="A144" s="7"/>
      <c r="B144" s="7"/>
      <c r="Q144" s="10"/>
    </row>
    <row r="145" spans="1:17" ht="12.75">
      <c r="A145" s="7"/>
      <c r="B145" s="7"/>
      <c r="Q145" s="10"/>
    </row>
    <row r="146" spans="1:17" ht="12.75">
      <c r="A146" s="7"/>
      <c r="B146" s="7"/>
      <c r="Q146" s="10"/>
    </row>
    <row r="147" spans="1:17" ht="12.75">
      <c r="A147" s="7"/>
      <c r="B147" s="7"/>
      <c r="Q147" s="10"/>
    </row>
    <row r="148" spans="1:17" ht="12.75">
      <c r="A148" s="7"/>
      <c r="B148" s="7"/>
      <c r="Q148" s="10"/>
    </row>
    <row r="149" spans="1:17" ht="12.75">
      <c r="A149" s="7"/>
      <c r="B149" s="7"/>
      <c r="Q149" s="10"/>
    </row>
    <row r="150" spans="1:17" ht="12.75">
      <c r="A150" s="7"/>
      <c r="B150" s="7"/>
      <c r="Q150" s="10"/>
    </row>
    <row r="151" spans="1:17" ht="12.75">
      <c r="A151" s="7"/>
      <c r="B151" s="7"/>
      <c r="Q151" s="10"/>
    </row>
    <row r="152" spans="1:17" ht="12.75">
      <c r="A152" s="7"/>
      <c r="B152" s="7"/>
      <c r="Q152" s="10"/>
    </row>
    <row r="153" spans="1:17" ht="12.75">
      <c r="A153" s="7"/>
      <c r="B153" s="7"/>
      <c r="Q153" s="10"/>
    </row>
    <row r="154" spans="1:17" ht="12.75">
      <c r="A154" s="7"/>
      <c r="B154" s="7"/>
      <c r="Q154" s="10"/>
    </row>
    <row r="155" spans="1:17" ht="12.75">
      <c r="A155" s="7"/>
      <c r="B155" s="7"/>
      <c r="Q155" s="10"/>
    </row>
    <row r="156" spans="1:17" ht="12.75">
      <c r="A156" s="7"/>
      <c r="B156" s="7"/>
      <c r="Q156" s="10"/>
    </row>
    <row r="157" spans="1:17" ht="12.75">
      <c r="A157" s="7"/>
      <c r="B157" s="7"/>
      <c r="Q157" s="10"/>
    </row>
    <row r="158" spans="1:17" ht="12.75">
      <c r="A158" s="7"/>
      <c r="B158" s="7"/>
      <c r="Q158" s="10"/>
    </row>
    <row r="159" spans="1:17" ht="12.75">
      <c r="A159" s="7"/>
      <c r="B159" s="7"/>
      <c r="Q159" s="10"/>
    </row>
    <row r="160" spans="1:17" ht="12.75">
      <c r="A160" s="7"/>
      <c r="B160" s="7"/>
      <c r="Q160" s="10"/>
    </row>
    <row r="161" spans="1:17" ht="12.75">
      <c r="A161" s="7"/>
      <c r="B161" s="7"/>
      <c r="Q161" s="10"/>
    </row>
    <row r="162" spans="1:17" ht="12.75">
      <c r="A162" s="7"/>
      <c r="B162" s="7"/>
      <c r="Q162" s="10"/>
    </row>
    <row r="163" spans="1:17" ht="12.75">
      <c r="A163" s="7"/>
      <c r="B163" s="7"/>
      <c r="Q163" s="10"/>
    </row>
    <row r="164" spans="1:17" ht="12.75">
      <c r="A164" s="7"/>
      <c r="B164" s="7"/>
      <c r="Q164" s="10"/>
    </row>
    <row r="165" spans="1:17" ht="12.75">
      <c r="A165" s="7"/>
      <c r="B165" s="7"/>
      <c r="Q165" s="10"/>
    </row>
    <row r="166" spans="1:17" ht="12.75">
      <c r="A166" s="7"/>
      <c r="B166" s="7"/>
      <c r="Q166" s="10"/>
    </row>
    <row r="167" spans="1:17" ht="12.75">
      <c r="A167" s="7"/>
      <c r="B167" s="7"/>
      <c r="Q167" s="10"/>
    </row>
    <row r="168" spans="1:17" ht="12.75">
      <c r="A168" s="7"/>
      <c r="B168" s="7"/>
      <c r="Q168" s="10"/>
    </row>
    <row r="169" spans="1:17" ht="12.75">
      <c r="A169" s="7"/>
      <c r="B169" s="7"/>
      <c r="Q169" s="10"/>
    </row>
    <row r="170" spans="1:17" ht="12.75">
      <c r="A170" s="7"/>
      <c r="B170" s="7"/>
      <c r="Q170" s="10"/>
    </row>
    <row r="171" spans="1:17" ht="12.75">
      <c r="A171" s="7"/>
      <c r="B171" s="7"/>
      <c r="Q171" s="10"/>
    </row>
    <row r="172" spans="1:17" ht="12.75">
      <c r="A172" s="7"/>
      <c r="B172" s="7"/>
      <c r="Q172" s="10"/>
    </row>
    <row r="173" spans="1:17" ht="12.75">
      <c r="A173" s="7"/>
      <c r="B173" s="7"/>
      <c r="Q173" s="10"/>
    </row>
    <row r="174" spans="1:17" ht="12.75">
      <c r="A174" s="7"/>
      <c r="B174" s="7"/>
      <c r="Q174" s="10"/>
    </row>
    <row r="175" spans="1:17" ht="12.75">
      <c r="A175" s="7"/>
      <c r="B175" s="7"/>
      <c r="Q175" s="10"/>
    </row>
    <row r="176" spans="1:17" ht="12.75">
      <c r="A176" s="7"/>
      <c r="B176" s="7"/>
      <c r="Q176" s="10"/>
    </row>
    <row r="177" spans="1:17" ht="12.75">
      <c r="A177" s="7"/>
      <c r="B177" s="7"/>
      <c r="Q177" s="10"/>
    </row>
    <row r="178" spans="1:17" ht="12.75">
      <c r="A178" s="7"/>
      <c r="B178" s="7"/>
      <c r="Q178" s="10"/>
    </row>
    <row r="179" spans="1:17" ht="12.75">
      <c r="A179" s="7"/>
      <c r="B179" s="7"/>
      <c r="Q179" s="10"/>
    </row>
    <row r="180" spans="1:17" ht="12.75">
      <c r="A180" s="7"/>
      <c r="B180" s="7"/>
      <c r="Q180" s="10"/>
    </row>
    <row r="181" spans="1:17" ht="12.75">
      <c r="A181" s="7"/>
      <c r="B181" s="7"/>
      <c r="Q181" s="10"/>
    </row>
    <row r="182" spans="1:17" ht="12.75">
      <c r="A182" s="7"/>
      <c r="B182" s="7"/>
      <c r="Q182" s="10"/>
    </row>
    <row r="183" spans="1:17" ht="12.75">
      <c r="A183" s="7"/>
      <c r="B183" s="7"/>
      <c r="Q183" s="10"/>
    </row>
    <row r="184" spans="1:17" ht="12.75">
      <c r="A184" s="7"/>
      <c r="B184" s="7"/>
      <c r="Q184" s="11"/>
    </row>
    <row r="185" spans="1:17" ht="12.75">
      <c r="A185" s="7"/>
      <c r="B185" s="7"/>
      <c r="Q185" s="11"/>
    </row>
    <row r="186" spans="1:17" ht="12.75">
      <c r="A186" s="7"/>
      <c r="B186" s="7"/>
      <c r="Q186" s="11"/>
    </row>
    <row r="187" spans="1:17" ht="12.75">
      <c r="A187" s="7"/>
      <c r="B187" s="7"/>
      <c r="Q187" s="11"/>
    </row>
    <row r="188" spans="1:17" ht="12.75">
      <c r="A188" s="7"/>
      <c r="B188" s="7"/>
      <c r="Q188" s="11"/>
    </row>
    <row r="189" spans="1:17" ht="12.75">
      <c r="A189" s="7"/>
      <c r="B189" s="7"/>
      <c r="Q189" s="11"/>
    </row>
    <row r="190" spans="1:17" ht="12.75">
      <c r="A190" s="7"/>
      <c r="B190" s="7"/>
      <c r="Q190" s="11"/>
    </row>
    <row r="191" spans="1:17" ht="12.75">
      <c r="A191" s="7"/>
      <c r="B191" s="7"/>
      <c r="Q191" s="11"/>
    </row>
    <row r="192" spans="1:17" ht="12.75">
      <c r="A192" s="7"/>
      <c r="B192" s="7"/>
      <c r="Q192" s="11"/>
    </row>
    <row r="193" spans="1:17" ht="12.75">
      <c r="A193" s="7"/>
      <c r="B193" s="7"/>
      <c r="Q193" s="11"/>
    </row>
    <row r="194" spans="1:17" ht="12.75">
      <c r="A194" s="7"/>
      <c r="B194" s="7"/>
      <c r="Q194" s="11"/>
    </row>
    <row r="195" spans="1:17" ht="12.75">
      <c r="A195" s="7"/>
      <c r="B195" s="7"/>
      <c r="Q195" s="11"/>
    </row>
    <row r="196" spans="1:17" ht="12.75">
      <c r="A196" s="7"/>
      <c r="B196" s="7"/>
      <c r="Q196" s="11"/>
    </row>
    <row r="197" spans="1:17" ht="12.75">
      <c r="A197" s="7"/>
      <c r="B197" s="7"/>
      <c r="Q197" s="11"/>
    </row>
    <row r="198" spans="1:17" ht="12.75">
      <c r="A198" s="7"/>
      <c r="B198" s="7"/>
      <c r="Q198" s="11"/>
    </row>
    <row r="199" spans="1:17" ht="12.75">
      <c r="A199" s="7"/>
      <c r="B199" s="7"/>
      <c r="Q199" s="11"/>
    </row>
    <row r="200" spans="1:17" ht="12.75">
      <c r="A200" s="7"/>
      <c r="B200" s="7"/>
      <c r="Q200" s="11"/>
    </row>
    <row r="201" spans="1:17" ht="12.75">
      <c r="A201" s="7"/>
      <c r="B201" s="7"/>
      <c r="Q201" s="11"/>
    </row>
    <row r="202" spans="1:17" ht="12.75">
      <c r="A202" s="7"/>
      <c r="B202" s="7"/>
      <c r="Q202" s="11"/>
    </row>
    <row r="203" spans="1:17" ht="12.75">
      <c r="A203" s="7"/>
      <c r="B203" s="7"/>
      <c r="Q203" s="11"/>
    </row>
    <row r="204" spans="1:17" ht="12.75">
      <c r="A204" s="7"/>
      <c r="B204" s="7"/>
      <c r="Q204" s="11"/>
    </row>
    <row r="205" spans="1:17" ht="12.75">
      <c r="A205" s="7"/>
      <c r="B205" s="7"/>
      <c r="Q205" s="11"/>
    </row>
    <row r="206" spans="1:17" ht="12.75">
      <c r="A206" s="7"/>
      <c r="B206" s="7"/>
      <c r="Q206" s="11"/>
    </row>
    <row r="207" spans="1:17" ht="12.75">
      <c r="A207" s="7"/>
      <c r="B207" s="7"/>
      <c r="Q207" s="11"/>
    </row>
    <row r="208" spans="1:17" ht="12.75">
      <c r="A208" s="7"/>
      <c r="B208" s="7"/>
      <c r="Q208" s="11"/>
    </row>
    <row r="209" spans="1:17" ht="12.75">
      <c r="A209" s="7"/>
      <c r="B209" s="7"/>
      <c r="Q209" s="11"/>
    </row>
    <row r="210" spans="1:17" ht="12.75">
      <c r="A210" s="7"/>
      <c r="B210" s="7"/>
      <c r="Q210" s="11"/>
    </row>
    <row r="211" spans="1:17" ht="12.75">
      <c r="A211" s="7"/>
      <c r="B211" s="7"/>
      <c r="Q211" s="11"/>
    </row>
    <row r="212" spans="1:17" ht="12.75">
      <c r="A212" s="7"/>
      <c r="B212" s="7"/>
      <c r="Q212" s="11"/>
    </row>
    <row r="213" spans="1:17" ht="12.75">
      <c r="A213" s="7"/>
      <c r="B213" s="7"/>
      <c r="Q213" s="11"/>
    </row>
    <row r="214" spans="1:17" ht="12.75">
      <c r="A214" s="7"/>
      <c r="B214" s="7"/>
      <c r="Q214" s="11"/>
    </row>
    <row r="215" spans="1:17" ht="12.75">
      <c r="A215" s="7"/>
      <c r="B215" s="7"/>
      <c r="Q215" s="11"/>
    </row>
    <row r="216" spans="1:17" ht="12.75">
      <c r="A216" s="7"/>
      <c r="B216" s="7"/>
      <c r="Q216" s="11"/>
    </row>
    <row r="217" spans="1:17" ht="12.75">
      <c r="A217" s="7"/>
      <c r="B217" s="7"/>
      <c r="Q217" s="11"/>
    </row>
    <row r="218" spans="1:17" ht="12.75">
      <c r="A218" s="7"/>
      <c r="B218" s="7"/>
      <c r="Q218" s="11"/>
    </row>
    <row r="219" spans="1:17" ht="12.75">
      <c r="A219" s="7"/>
      <c r="B219" s="7"/>
      <c r="Q219" s="11"/>
    </row>
    <row r="220" spans="1:17" ht="12.75">
      <c r="A220" s="7"/>
      <c r="B220" s="7"/>
      <c r="Q220" s="11"/>
    </row>
    <row r="221" spans="1:17" ht="12.75">
      <c r="A221" s="7"/>
      <c r="B221" s="7"/>
      <c r="Q221" s="11"/>
    </row>
    <row r="222" spans="1:17" ht="12.75">
      <c r="A222" s="7"/>
      <c r="B222" s="7"/>
      <c r="Q222" s="11"/>
    </row>
    <row r="223" spans="1:17" ht="12.75">
      <c r="A223" s="7"/>
      <c r="B223" s="7"/>
      <c r="Q223" s="11"/>
    </row>
    <row r="224" spans="1:17" ht="12.75">
      <c r="A224" s="7"/>
      <c r="B224" s="7"/>
      <c r="Q224" s="11"/>
    </row>
    <row r="225" spans="1:17" ht="12.75">
      <c r="A225" s="7"/>
      <c r="B225" s="7"/>
      <c r="Q225" s="11"/>
    </row>
    <row r="226" spans="1:17" ht="12.75">
      <c r="A226" s="7"/>
      <c r="B226" s="7"/>
      <c r="Q226" s="11"/>
    </row>
    <row r="227" spans="1:17" ht="12.75">
      <c r="A227" s="7"/>
      <c r="B227" s="7"/>
      <c r="Q227" s="11"/>
    </row>
    <row r="228" spans="1:17" ht="12.75">
      <c r="A228" s="7"/>
      <c r="B228" s="7"/>
      <c r="Q228" s="11"/>
    </row>
    <row r="229" spans="1:17" ht="12.75">
      <c r="A229" s="7"/>
      <c r="B229" s="7"/>
      <c r="Q229" s="11"/>
    </row>
    <row r="230" spans="1:17" ht="12.75">
      <c r="A230" s="7"/>
      <c r="B230" s="7"/>
      <c r="Q230" s="11"/>
    </row>
    <row r="231" spans="1:17" ht="12.75">
      <c r="A231" s="7"/>
      <c r="B231" s="7"/>
      <c r="Q231" s="11"/>
    </row>
    <row r="232" spans="1:17" ht="12.75">
      <c r="A232" s="7"/>
      <c r="B232" s="7"/>
      <c r="Q232" s="11"/>
    </row>
    <row r="233" spans="1:17" ht="12.75">
      <c r="A233" s="7"/>
      <c r="B233" s="7"/>
      <c r="Q233" s="11"/>
    </row>
    <row r="234" spans="1:17" ht="12.75">
      <c r="A234" s="7"/>
      <c r="B234" s="7"/>
      <c r="Q234" s="11"/>
    </row>
    <row r="235" spans="1:17" ht="12.75">
      <c r="A235" s="7"/>
      <c r="B235" s="7"/>
      <c r="Q235" s="11"/>
    </row>
    <row r="236" spans="1:17" ht="12.75">
      <c r="A236" s="7"/>
      <c r="B236" s="7"/>
      <c r="Q236" s="11"/>
    </row>
    <row r="237" spans="1:17" ht="12.75">
      <c r="A237" s="7"/>
      <c r="B237" s="7"/>
      <c r="Q237" s="11"/>
    </row>
    <row r="238" spans="1:17" ht="12.75">
      <c r="A238" s="7"/>
      <c r="B238" s="7"/>
      <c r="Q238" s="11"/>
    </row>
    <row r="239" spans="1:17" ht="12.75">
      <c r="A239" s="7"/>
      <c r="B239" s="7"/>
      <c r="Q239" s="11"/>
    </row>
    <row r="240" spans="1:17" ht="12.75">
      <c r="A240" s="7"/>
      <c r="B240" s="7"/>
      <c r="Q240" s="11"/>
    </row>
    <row r="241" spans="1:17" ht="12.75">
      <c r="A241" s="7"/>
      <c r="B241" s="7"/>
      <c r="Q241" s="11"/>
    </row>
    <row r="242" spans="1:17" ht="12.75">
      <c r="A242" s="7"/>
      <c r="B242" s="7"/>
      <c r="Q242" s="11"/>
    </row>
    <row r="243" spans="1:17" ht="12.75">
      <c r="A243" s="7"/>
      <c r="B243" s="7"/>
      <c r="Q243" s="11"/>
    </row>
    <row r="244" spans="1:17" ht="12.75">
      <c r="A244" s="7"/>
      <c r="B244" s="7"/>
      <c r="Q244" s="11"/>
    </row>
    <row r="245" spans="1:17" ht="12.75">
      <c r="A245" s="7"/>
      <c r="B245" s="7"/>
      <c r="Q245" s="11"/>
    </row>
    <row r="246" spans="1:17" ht="12.75">
      <c r="A246" s="7"/>
      <c r="B246" s="7"/>
      <c r="Q246" s="11"/>
    </row>
    <row r="247" spans="1:17" ht="12.75">
      <c r="A247" s="7"/>
      <c r="B247" s="7"/>
      <c r="Q247" s="11"/>
    </row>
    <row r="248" spans="1:17" ht="12.75">
      <c r="A248" s="7"/>
      <c r="B248" s="7"/>
      <c r="Q248" s="11"/>
    </row>
    <row r="249" spans="1:17" ht="12.75">
      <c r="A249" s="7"/>
      <c r="B249" s="7"/>
      <c r="Q249" s="11"/>
    </row>
    <row r="250" spans="1:17" ht="12.75">
      <c r="A250" s="7"/>
      <c r="B250" s="7"/>
      <c r="Q250" s="11"/>
    </row>
    <row r="251" spans="1:17" ht="12.75">
      <c r="A251" s="7"/>
      <c r="B251" s="7"/>
      <c r="Q251" s="11"/>
    </row>
    <row r="252" spans="1:17" ht="12.75">
      <c r="A252" s="7"/>
      <c r="B252" s="7"/>
      <c r="Q252" s="11"/>
    </row>
    <row r="253" spans="1:17" ht="12.75">
      <c r="A253" s="7"/>
      <c r="B253" s="7"/>
      <c r="Q253" s="11"/>
    </row>
    <row r="254" spans="1:17" ht="12.75">
      <c r="A254" s="7"/>
      <c r="B254" s="7"/>
      <c r="Q254" s="11"/>
    </row>
    <row r="255" spans="1:17" ht="12.75">
      <c r="A255" s="7"/>
      <c r="B255" s="7"/>
      <c r="Q255" s="11"/>
    </row>
    <row r="256" spans="1:17" ht="12.75">
      <c r="A256" s="7"/>
      <c r="B256" s="7"/>
      <c r="Q256" s="11"/>
    </row>
    <row r="257" spans="1:17" ht="12.75">
      <c r="A257" s="7"/>
      <c r="B257" s="7"/>
      <c r="Q257" s="11"/>
    </row>
    <row r="258" spans="1:17" ht="12.75">
      <c r="A258" s="7"/>
      <c r="B258" s="7"/>
      <c r="Q258" s="11"/>
    </row>
    <row r="259" spans="1:17" ht="12.75">
      <c r="A259" s="7"/>
      <c r="B259" s="7"/>
      <c r="Q259" s="11"/>
    </row>
    <row r="260" spans="1:17" ht="12.75">
      <c r="A260" s="7"/>
      <c r="B260" s="7"/>
      <c r="Q260" s="11"/>
    </row>
    <row r="261" spans="1:17" ht="12.75">
      <c r="A261" s="7"/>
      <c r="B261" s="7"/>
      <c r="Q261" s="11"/>
    </row>
    <row r="262" spans="1:17" ht="12.75">
      <c r="A262" s="7"/>
      <c r="B262" s="7"/>
      <c r="Q262" s="11"/>
    </row>
    <row r="263" spans="1:17" ht="12.75">
      <c r="A263" s="7"/>
      <c r="B263" s="7"/>
      <c r="Q263" s="11"/>
    </row>
    <row r="264" spans="1:17" ht="12.75">
      <c r="A264" s="7"/>
      <c r="B264" s="7"/>
      <c r="Q264" s="11"/>
    </row>
    <row r="265" spans="1:17" ht="12.75">
      <c r="A265" s="7"/>
      <c r="B265" s="7"/>
      <c r="Q265" s="11"/>
    </row>
    <row r="266" spans="1:17" ht="12.75">
      <c r="A266" s="7"/>
      <c r="B266" s="7"/>
      <c r="Q266" s="11"/>
    </row>
    <row r="267" spans="1:17" ht="12.75">
      <c r="A267" s="7"/>
      <c r="B267" s="7"/>
      <c r="Q267" s="11"/>
    </row>
    <row r="268" spans="1:17" ht="12.75">
      <c r="A268" s="7"/>
      <c r="B268" s="7"/>
      <c r="Q268" s="11"/>
    </row>
    <row r="269" spans="1:17" ht="12.75">
      <c r="A269" s="7"/>
      <c r="B269" s="7"/>
      <c r="Q269" s="11"/>
    </row>
    <row r="270" spans="1:17" ht="12.75">
      <c r="A270" s="7"/>
      <c r="B270" s="7"/>
      <c r="Q270" s="11"/>
    </row>
    <row r="271" spans="1:17" ht="12.75">
      <c r="A271" s="7"/>
      <c r="B271" s="7"/>
      <c r="Q271" s="11"/>
    </row>
    <row r="272" spans="1:17" ht="12.75">
      <c r="A272" s="7"/>
      <c r="B272" s="7"/>
      <c r="Q272" s="11"/>
    </row>
    <row r="273" spans="1:17" ht="12.75">
      <c r="A273" s="7"/>
      <c r="B273" s="7"/>
      <c r="Q273" s="11"/>
    </row>
    <row r="274" spans="1:17" ht="12.75">
      <c r="A274" s="7"/>
      <c r="B274" s="7"/>
      <c r="Q274" s="11"/>
    </row>
    <row r="275" spans="1:17" ht="12.75">
      <c r="A275" s="7"/>
      <c r="B275" s="7"/>
      <c r="Q275" s="11"/>
    </row>
    <row r="276" spans="1:17" ht="12.75">
      <c r="A276" s="7"/>
      <c r="B276" s="7"/>
      <c r="Q276" s="11"/>
    </row>
    <row r="277" spans="1:17" ht="12.75">
      <c r="A277" s="7"/>
      <c r="B277" s="7"/>
      <c r="Q277" s="11"/>
    </row>
    <row r="278" spans="1:17" ht="12.75">
      <c r="A278" s="7"/>
      <c r="B278" s="7"/>
      <c r="Q278" s="11"/>
    </row>
    <row r="279" spans="1:17" ht="12.75">
      <c r="A279" s="7"/>
      <c r="B279" s="7"/>
      <c r="Q279" s="11"/>
    </row>
    <row r="280" spans="1:17" ht="12.75">
      <c r="A280" s="7"/>
      <c r="B280" s="7"/>
      <c r="Q280" s="11"/>
    </row>
    <row r="281" spans="1:17" ht="12.75">
      <c r="A281" s="7"/>
      <c r="B281" s="7"/>
      <c r="Q281" s="11"/>
    </row>
    <row r="282" spans="1:17" ht="12.75">
      <c r="A282" s="7"/>
      <c r="B282" s="7"/>
      <c r="Q282" s="11"/>
    </row>
    <row r="283" spans="1:17" ht="12.75">
      <c r="A283" s="7"/>
      <c r="B283" s="7"/>
      <c r="Q283" s="11"/>
    </row>
    <row r="284" spans="1:17" ht="12.75">
      <c r="A284" s="7"/>
      <c r="B284" s="7"/>
      <c r="Q284" s="11"/>
    </row>
    <row r="285" spans="1:17" ht="12.75">
      <c r="A285" s="7"/>
      <c r="B285" s="7"/>
      <c r="Q285" s="11"/>
    </row>
    <row r="286" spans="1:17" ht="12.75">
      <c r="A286" s="7"/>
      <c r="B286" s="7"/>
      <c r="Q286" s="11"/>
    </row>
    <row r="287" spans="1:2" ht="12.75">
      <c r="A287" s="7"/>
      <c r="B287" s="7"/>
    </row>
    <row r="288" spans="1:2" ht="12.75">
      <c r="A288" s="7"/>
      <c r="B288" s="7"/>
    </row>
    <row r="289" spans="1:2" ht="12.75">
      <c r="A289" s="7"/>
      <c r="B289" s="7"/>
    </row>
    <row r="290" spans="1:2" ht="12.75">
      <c r="A290" s="7"/>
      <c r="B290" s="7"/>
    </row>
    <row r="291" spans="1:2" ht="12.75">
      <c r="A291" s="7"/>
      <c r="B291" s="7"/>
    </row>
    <row r="292" spans="1:2" ht="12.75">
      <c r="A292" s="7"/>
      <c r="B292" s="7"/>
    </row>
    <row r="293" spans="1:2" ht="12.75">
      <c r="A293" s="7"/>
      <c r="B293" s="7"/>
    </row>
    <row r="294" spans="1:2" ht="12.75">
      <c r="A294" s="7"/>
      <c r="B294" s="7"/>
    </row>
    <row r="295" spans="1:2" ht="12.75">
      <c r="A295" s="7"/>
      <c r="B295" s="7"/>
    </row>
    <row r="296" spans="1:2" ht="12.75">
      <c r="A296" s="7"/>
      <c r="B296" s="7"/>
    </row>
    <row r="297" spans="1:2" ht="12.75">
      <c r="A297" s="7"/>
      <c r="B297" s="7"/>
    </row>
    <row r="298" spans="1:2" ht="12.75">
      <c r="A298" s="7"/>
      <c r="B298" s="7"/>
    </row>
    <row r="299" spans="1:2" ht="12.75">
      <c r="A299" s="7"/>
      <c r="B299" s="7"/>
    </row>
    <row r="300" spans="1:2" ht="12.75">
      <c r="A300" s="7"/>
      <c r="B300" s="7"/>
    </row>
    <row r="301" spans="1:2" ht="12.75">
      <c r="A301" s="7"/>
      <c r="B301" s="7"/>
    </row>
    <row r="302" spans="1:2" ht="12.75">
      <c r="A302" s="7"/>
      <c r="B302" s="7"/>
    </row>
    <row r="303" spans="1:2" ht="12.75">
      <c r="A303" s="7"/>
      <c r="B303" s="7"/>
    </row>
    <row r="304" spans="1:2" ht="12.75">
      <c r="A304" s="7"/>
      <c r="B304" s="7"/>
    </row>
    <row r="305" spans="1:2" ht="12.75">
      <c r="A305" s="7"/>
      <c r="B305" s="7"/>
    </row>
    <row r="306" spans="1:2" ht="12.75">
      <c r="A306" s="7"/>
      <c r="B306" s="7"/>
    </row>
    <row r="307" spans="1:2" ht="12.75">
      <c r="A307" s="7"/>
      <c r="B307" s="7"/>
    </row>
    <row r="308" spans="1:2" ht="12.75">
      <c r="A308" s="7"/>
      <c r="B308" s="7"/>
    </row>
    <row r="309" spans="1:2" ht="12.75">
      <c r="A309" s="7"/>
      <c r="B309" s="7"/>
    </row>
    <row r="310" spans="1:2" ht="12.75">
      <c r="A310" s="7"/>
      <c r="B310" s="7"/>
    </row>
    <row r="311" spans="1:2" ht="12.75">
      <c r="A311" s="7"/>
      <c r="B311" s="7"/>
    </row>
    <row r="312" spans="1:2" ht="12.75">
      <c r="A312" s="7"/>
      <c r="B312" s="7"/>
    </row>
    <row r="313" spans="1:2" ht="12.75">
      <c r="A313" s="7"/>
      <c r="B313" s="7"/>
    </row>
    <row r="314" spans="1:2" ht="12.75">
      <c r="A314" s="7"/>
      <c r="B314" s="7"/>
    </row>
    <row r="315" spans="1:2" ht="12.75">
      <c r="A315" s="7"/>
      <c r="B315" s="7"/>
    </row>
    <row r="316" spans="1:2" ht="12.75">
      <c r="A316" s="7"/>
      <c r="B316" s="7"/>
    </row>
    <row r="317" spans="1:2" ht="12.75">
      <c r="A317" s="7"/>
      <c r="B317" s="7"/>
    </row>
    <row r="318" spans="1:2" ht="12.75">
      <c r="A318" s="7"/>
      <c r="B318" s="7"/>
    </row>
    <row r="319" spans="1:2" ht="12.75">
      <c r="A319" s="7"/>
      <c r="B319" s="7"/>
    </row>
    <row r="320" spans="1:2" ht="12.75">
      <c r="A320" s="7"/>
      <c r="B320" s="7"/>
    </row>
    <row r="321" spans="1:2" ht="12.75">
      <c r="A321" s="7"/>
      <c r="B321" s="7"/>
    </row>
    <row r="322" spans="1:2" ht="12.75">
      <c r="A322" s="7"/>
      <c r="B322" s="7"/>
    </row>
    <row r="323" spans="1:2" ht="12.75">
      <c r="A323" s="7"/>
      <c r="B323" s="7"/>
    </row>
    <row r="324" spans="1:2" ht="12.75">
      <c r="A324" s="7"/>
      <c r="B324" s="7"/>
    </row>
    <row r="325" spans="1:2" ht="12.75">
      <c r="A325" s="7"/>
      <c r="B325" s="7"/>
    </row>
    <row r="326" spans="1:2" ht="12.75">
      <c r="A326" s="7"/>
      <c r="B326" s="7"/>
    </row>
    <row r="327" spans="1:2" ht="12.75">
      <c r="A327" s="7"/>
      <c r="B327" s="7"/>
    </row>
    <row r="328" spans="1:2" ht="12.75">
      <c r="A328" s="7"/>
      <c r="B328" s="7"/>
    </row>
    <row r="329" spans="1:2" ht="12.75">
      <c r="A329" s="7"/>
      <c r="B329" s="7"/>
    </row>
    <row r="330" spans="1:2" ht="12.75">
      <c r="A330" s="7"/>
      <c r="B330" s="7"/>
    </row>
    <row r="331" spans="1:2" ht="12.75">
      <c r="A331" s="7"/>
      <c r="B331" s="7"/>
    </row>
    <row r="332" spans="1:2" ht="12.75">
      <c r="A332" s="7"/>
      <c r="B332" s="7"/>
    </row>
    <row r="333" spans="1:2" ht="12.75">
      <c r="A333" s="7"/>
      <c r="B333" s="7"/>
    </row>
    <row r="334" spans="1:2" ht="12.75">
      <c r="A334" s="7"/>
      <c r="B334" s="7"/>
    </row>
    <row r="335" spans="1:2" ht="12.75">
      <c r="A335" s="7"/>
      <c r="B335" s="7"/>
    </row>
    <row r="336" spans="1:2" ht="12.75">
      <c r="A336" s="7"/>
      <c r="B336" s="7"/>
    </row>
    <row r="337" spans="1:2" ht="12.75">
      <c r="A337" s="7"/>
      <c r="B337" s="7"/>
    </row>
    <row r="338" spans="1:2" ht="12.75">
      <c r="A338" s="7"/>
      <c r="B338" s="7"/>
    </row>
    <row r="339" spans="1:2" ht="12.75">
      <c r="A339" s="7"/>
      <c r="B339" s="7"/>
    </row>
    <row r="340" spans="1:2" ht="12.75">
      <c r="A340" s="7"/>
      <c r="B340" s="7"/>
    </row>
    <row r="341" spans="1:2" ht="12.75">
      <c r="A341" s="7"/>
      <c r="B341" s="7"/>
    </row>
    <row r="342" spans="1:2" ht="12.75">
      <c r="A342" s="7"/>
      <c r="B342" s="7"/>
    </row>
    <row r="343" spans="1:2" ht="12.75">
      <c r="A343" s="7"/>
      <c r="B343" s="7"/>
    </row>
    <row r="344" spans="1:2" ht="12.75">
      <c r="A344" s="7"/>
      <c r="B344" s="7"/>
    </row>
    <row r="345" spans="1:2" ht="12.75">
      <c r="A345" s="7"/>
      <c r="B345" s="7"/>
    </row>
    <row r="346" spans="1:2" ht="12.75">
      <c r="A346" s="7"/>
      <c r="B346" s="7"/>
    </row>
    <row r="347" spans="1:2" ht="12.75">
      <c r="A347" s="7"/>
      <c r="B347" s="7"/>
    </row>
    <row r="348" spans="1:2" ht="12.75">
      <c r="A348" s="7"/>
      <c r="B348" s="7"/>
    </row>
    <row r="349" spans="1:2" ht="12.75">
      <c r="A349" s="7"/>
      <c r="B349" s="7"/>
    </row>
    <row r="350" spans="1:2" ht="12.75">
      <c r="A350" s="7"/>
      <c r="B350" s="7"/>
    </row>
    <row r="351" spans="1:2" ht="12.75">
      <c r="A351" s="7"/>
      <c r="B351" s="7"/>
    </row>
    <row r="352" spans="1:2" ht="12.75">
      <c r="A352" s="7"/>
      <c r="B352" s="7"/>
    </row>
    <row r="353" spans="1:2" ht="12.75">
      <c r="A353" s="7"/>
      <c r="B353" s="7"/>
    </row>
    <row r="354" spans="1:2" ht="12.75">
      <c r="A354" s="7"/>
      <c r="B354" s="7"/>
    </row>
    <row r="355" spans="1:2" ht="12.75">
      <c r="A355" s="7"/>
      <c r="B355" s="7"/>
    </row>
    <row r="356" spans="1:2" ht="12.75">
      <c r="A356" s="7"/>
      <c r="B356" s="7"/>
    </row>
    <row r="357" spans="1:2" ht="12.75">
      <c r="A357" s="7"/>
      <c r="B357" s="7"/>
    </row>
    <row r="358" spans="1:2" ht="12.75">
      <c r="A358" s="7"/>
      <c r="B358" s="7"/>
    </row>
    <row r="359" spans="1:2" ht="12.75">
      <c r="A359" s="7"/>
      <c r="B359" s="7"/>
    </row>
    <row r="360" spans="1:2" ht="12.75">
      <c r="A360" s="7"/>
      <c r="B360" s="7"/>
    </row>
    <row r="361" spans="1:2" ht="12.75">
      <c r="A361" s="7"/>
      <c r="B361" s="7"/>
    </row>
    <row r="362" spans="1:2" ht="12.75">
      <c r="A362" s="7"/>
      <c r="B362" s="7"/>
    </row>
    <row r="363" spans="1:2" ht="12.75">
      <c r="A363" s="7"/>
      <c r="B363" s="7"/>
    </row>
    <row r="364" spans="1:2" ht="12.75">
      <c r="A364" s="7"/>
      <c r="B364" s="7"/>
    </row>
    <row r="365" spans="1:2" ht="12.75">
      <c r="A365" s="7"/>
      <c r="B365" s="7"/>
    </row>
    <row r="366" spans="1:2" ht="12.75">
      <c r="A366" s="7"/>
      <c r="B366" s="7"/>
    </row>
    <row r="367" spans="1:2" ht="12.75">
      <c r="A367" s="7"/>
      <c r="B367" s="7"/>
    </row>
    <row r="368" spans="1:2" ht="12.75">
      <c r="A368" s="7"/>
      <c r="B368" s="7"/>
    </row>
    <row r="369" spans="1:2" ht="12.75">
      <c r="A369" s="7"/>
      <c r="B369" s="7"/>
    </row>
    <row r="370" spans="1:2" ht="12.75">
      <c r="A370" s="7"/>
      <c r="B370" s="7"/>
    </row>
    <row r="371" spans="1:2" ht="12.75">
      <c r="A371" s="7"/>
      <c r="B371" s="7"/>
    </row>
    <row r="372" spans="1:2" ht="12.75">
      <c r="A372" s="7"/>
      <c r="B372" s="7"/>
    </row>
    <row r="373" spans="1:2" ht="12.75">
      <c r="A373" s="7"/>
      <c r="B373" s="7"/>
    </row>
    <row r="374" spans="1:2" ht="12.75">
      <c r="A374" s="7"/>
      <c r="B374" s="7"/>
    </row>
    <row r="375" spans="1:2" ht="12.75">
      <c r="A375" s="7"/>
      <c r="B375" s="7"/>
    </row>
    <row r="376" spans="1:2" ht="12.75">
      <c r="A376" s="7"/>
      <c r="B376" s="7"/>
    </row>
    <row r="377" spans="1:2" ht="12.75">
      <c r="A377" s="7"/>
      <c r="B377" s="7"/>
    </row>
    <row r="378" spans="1:2" ht="12.75">
      <c r="A378" s="7"/>
      <c r="B378" s="7"/>
    </row>
    <row r="379" spans="1:2" ht="12.75">
      <c r="A379" s="7"/>
      <c r="B379" s="7"/>
    </row>
    <row r="380" spans="1:2" ht="12.75">
      <c r="A380" s="7"/>
      <c r="B380" s="7"/>
    </row>
    <row r="381" spans="1:2" ht="12.75">
      <c r="A381" s="7"/>
      <c r="B381" s="7"/>
    </row>
    <row r="382" spans="1:2" ht="12.75">
      <c r="A382" s="7"/>
      <c r="B382" s="7"/>
    </row>
    <row r="383" spans="1:2" ht="12.75">
      <c r="A383" s="7"/>
      <c r="B383" s="7"/>
    </row>
    <row r="384" spans="1:2" ht="12.75">
      <c r="A384" s="7"/>
      <c r="B384" s="7"/>
    </row>
    <row r="385" spans="1:2" ht="12.75">
      <c r="A385" s="7"/>
      <c r="B385" s="7"/>
    </row>
    <row r="386" spans="1:2" ht="12.75">
      <c r="A386" s="7"/>
      <c r="B386" s="7"/>
    </row>
    <row r="387" spans="1:2" ht="12.75">
      <c r="A387" s="7"/>
      <c r="B387" s="7"/>
    </row>
    <row r="388" spans="1:2" ht="12.75">
      <c r="A388" s="7"/>
      <c r="B388" s="7"/>
    </row>
    <row r="389" spans="1:2" ht="12.75">
      <c r="A389" s="7"/>
      <c r="B389" s="7"/>
    </row>
    <row r="390" spans="1:2" ht="12.75">
      <c r="A390" s="7"/>
      <c r="B390" s="7"/>
    </row>
    <row r="391" spans="1:2" ht="12.75">
      <c r="A391" s="7"/>
      <c r="B391" s="7"/>
    </row>
    <row r="392" spans="1:2" ht="12.75">
      <c r="A392" s="7"/>
      <c r="B392" s="7"/>
    </row>
    <row r="393" spans="1:2" ht="12.75">
      <c r="A393" s="7"/>
      <c r="B393" s="7"/>
    </row>
    <row r="394" spans="1:2" ht="12.75">
      <c r="A394" s="7"/>
      <c r="B394" s="7"/>
    </row>
    <row r="395" spans="1:2" ht="12.75">
      <c r="A395" s="7"/>
      <c r="B395" s="7"/>
    </row>
    <row r="396" spans="1:2" ht="12.75">
      <c r="A396" s="7"/>
      <c r="B396" s="7"/>
    </row>
    <row r="397" spans="1:2" ht="12.75">
      <c r="A397" s="7"/>
      <c r="B397" s="7"/>
    </row>
    <row r="398" spans="1:2" ht="12.75">
      <c r="A398" s="7"/>
      <c r="B398" s="7"/>
    </row>
    <row r="399" spans="1:2" ht="12.75">
      <c r="A399" s="7"/>
      <c r="B399" s="7"/>
    </row>
    <row r="400" spans="1:2" ht="12.75">
      <c r="A400" s="7"/>
      <c r="B400" s="7"/>
    </row>
    <row r="401" spans="1:2" ht="12.75">
      <c r="A401" s="7"/>
      <c r="B401" s="7"/>
    </row>
    <row r="402" spans="1:2" ht="12.75">
      <c r="A402" s="7"/>
      <c r="B402" s="7"/>
    </row>
    <row r="403" spans="1:2" ht="12.75">
      <c r="A403" s="7"/>
      <c r="B403" s="7"/>
    </row>
    <row r="404" spans="1:2" ht="12.75">
      <c r="A404" s="7"/>
      <c r="B404" s="7"/>
    </row>
    <row r="405" spans="1:2" ht="12.75">
      <c r="A405" s="7"/>
      <c r="B405" s="7"/>
    </row>
    <row r="406" spans="1:2" ht="12.75">
      <c r="A406" s="7"/>
      <c r="B406" s="7"/>
    </row>
    <row r="407" spans="1:2" ht="12.75">
      <c r="A407" s="7"/>
      <c r="B407" s="7"/>
    </row>
    <row r="408" spans="1:2" ht="12.75">
      <c r="A408" s="7"/>
      <c r="B408" s="7"/>
    </row>
    <row r="409" spans="1:2" ht="12.75">
      <c r="A409" s="7"/>
      <c r="B409" s="7"/>
    </row>
    <row r="410" spans="1:2" ht="12.75">
      <c r="A410" s="7"/>
      <c r="B410" s="7"/>
    </row>
    <row r="411" spans="1:2" ht="12.75">
      <c r="A411" s="7"/>
      <c r="B411" s="7"/>
    </row>
    <row r="412" spans="1:2" ht="12.75">
      <c r="A412" s="7"/>
      <c r="B412" s="7"/>
    </row>
    <row r="413" spans="1:2" ht="12.75">
      <c r="A413" s="7"/>
      <c r="B413" s="7"/>
    </row>
    <row r="414" spans="1:2" ht="12.75">
      <c r="A414" s="7"/>
      <c r="B414" s="7"/>
    </row>
    <row r="415" spans="1:2" ht="12.75">
      <c r="A415" s="7"/>
      <c r="B415" s="7"/>
    </row>
    <row r="416" spans="1:2" ht="12.75">
      <c r="A416" s="7"/>
      <c r="B416" s="7"/>
    </row>
    <row r="417" spans="1:2" ht="12.75">
      <c r="A417" s="7"/>
      <c r="B417" s="7"/>
    </row>
    <row r="418" spans="1:2" ht="12.75">
      <c r="A418" s="7"/>
      <c r="B418" s="7"/>
    </row>
    <row r="419" spans="1:2" ht="12.75">
      <c r="A419" s="7"/>
      <c r="B419" s="7"/>
    </row>
    <row r="420" spans="1:2" ht="12.75">
      <c r="A420" s="7"/>
      <c r="B420" s="7"/>
    </row>
    <row r="421" spans="1:2" ht="12.75">
      <c r="A421" s="7"/>
      <c r="B421" s="7"/>
    </row>
    <row r="422" spans="1:2" ht="12.75">
      <c r="A422" s="7"/>
      <c r="B422" s="7"/>
    </row>
    <row r="423" spans="1:2" ht="12.75">
      <c r="A423" s="7"/>
      <c r="B423" s="7"/>
    </row>
    <row r="424" spans="1:2" ht="12.75">
      <c r="A424" s="7"/>
      <c r="B424" s="7"/>
    </row>
    <row r="425" spans="1:2" ht="12.75">
      <c r="A425" s="7"/>
      <c r="B425" s="7"/>
    </row>
    <row r="426" spans="1:2" ht="12.75">
      <c r="A426" s="7"/>
      <c r="B426" s="7"/>
    </row>
    <row r="427" spans="1:2" ht="12.75">
      <c r="A427" s="7"/>
      <c r="B427" s="7"/>
    </row>
    <row r="428" spans="1:2" ht="12.75">
      <c r="A428" s="7"/>
      <c r="B428" s="7"/>
    </row>
    <row r="429" spans="1:2" ht="12.75">
      <c r="A429" s="7"/>
      <c r="B429" s="7"/>
    </row>
    <row r="430" spans="1:2" ht="12.75">
      <c r="A430" s="7"/>
      <c r="B430" s="7"/>
    </row>
    <row r="431" spans="1:2" ht="12.75">
      <c r="A431" s="7"/>
      <c r="B431" s="7"/>
    </row>
    <row r="432" spans="1:2" ht="12.75">
      <c r="A432" s="7"/>
      <c r="B432" s="7"/>
    </row>
    <row r="433" spans="1:2" ht="12.75">
      <c r="A433" s="7"/>
      <c r="B433" s="7"/>
    </row>
    <row r="434" spans="1:2" ht="12.75">
      <c r="A434" s="7"/>
      <c r="B434" s="7"/>
    </row>
    <row r="435" spans="1:2" ht="12.75">
      <c r="A435" s="7"/>
      <c r="B435" s="7"/>
    </row>
    <row r="436" spans="1:2" ht="12.75">
      <c r="A436" s="7"/>
      <c r="B436" s="7"/>
    </row>
    <row r="437" spans="1:2" ht="12.75">
      <c r="A437" s="7"/>
      <c r="B437" s="7"/>
    </row>
    <row r="438" spans="1:2" ht="12.75">
      <c r="A438" s="7"/>
      <c r="B438" s="7"/>
    </row>
    <row r="439" spans="1:2" ht="12.75">
      <c r="A439" s="7"/>
      <c r="B439" s="7"/>
    </row>
    <row r="440" spans="1:2" ht="12.75">
      <c r="A440" s="7"/>
      <c r="B440" s="7"/>
    </row>
    <row r="441" spans="1:2" ht="12.75">
      <c r="A441" s="7"/>
      <c r="B441" s="7"/>
    </row>
    <row r="442" spans="1:2" ht="12.75">
      <c r="A442" s="7"/>
      <c r="B442" s="7"/>
    </row>
    <row r="443" spans="1:2" ht="12.75">
      <c r="A443" s="7"/>
      <c r="B443" s="7"/>
    </row>
    <row r="444" spans="1:2" ht="12.75">
      <c r="A444" s="7"/>
      <c r="B444" s="7"/>
    </row>
    <row r="445" spans="1:2" ht="12.75">
      <c r="A445" s="7"/>
      <c r="B445" s="7"/>
    </row>
    <row r="446" spans="1:2" ht="12.75">
      <c r="A446" s="7"/>
      <c r="B446" s="7"/>
    </row>
    <row r="447" spans="1:2" ht="12.75">
      <c r="A447" s="7"/>
      <c r="B447" s="7"/>
    </row>
    <row r="448" spans="1:2" ht="12.75">
      <c r="A448" s="7"/>
      <c r="B448" s="7"/>
    </row>
    <row r="449" spans="1:2" ht="12.75">
      <c r="A449" s="7"/>
      <c r="B449" s="7"/>
    </row>
    <row r="450" spans="1:2" ht="12.75">
      <c r="A450" s="7"/>
      <c r="B450" s="7"/>
    </row>
    <row r="451" spans="1:2" ht="12.75">
      <c r="A451" s="7"/>
      <c r="B451" s="7"/>
    </row>
    <row r="452" spans="1:2" ht="12.75">
      <c r="A452" s="7"/>
      <c r="B452" s="7"/>
    </row>
    <row r="453" spans="1:2" ht="12.75">
      <c r="A453" s="7"/>
      <c r="B453" s="7"/>
    </row>
    <row r="454" spans="1:2" ht="12.75">
      <c r="A454" s="7"/>
      <c r="B454" s="7"/>
    </row>
    <row r="455" spans="1:2" ht="12.75">
      <c r="A455" s="7"/>
      <c r="B455" s="7"/>
    </row>
    <row r="456" spans="1:2" ht="12.75">
      <c r="A456" s="7"/>
      <c r="B456" s="7"/>
    </row>
    <row r="457" spans="1:2" ht="12.75">
      <c r="A457" s="7"/>
      <c r="B457" s="7"/>
    </row>
    <row r="458" spans="1:2" ht="12.75">
      <c r="A458" s="7"/>
      <c r="B458" s="7"/>
    </row>
    <row r="459" spans="1:2" ht="12.75">
      <c r="A459" s="7"/>
      <c r="B459" s="7"/>
    </row>
    <row r="460" spans="1:2" ht="12.75">
      <c r="A460" s="7"/>
      <c r="B460" s="7"/>
    </row>
    <row r="461" spans="1:2" ht="12.75">
      <c r="A461" s="7"/>
      <c r="B461" s="7"/>
    </row>
    <row r="462" spans="1:2" ht="12.75">
      <c r="A462" s="7"/>
      <c r="B462" s="7"/>
    </row>
    <row r="463" spans="1:2" ht="12.75">
      <c r="A463" s="7"/>
      <c r="B463" s="7"/>
    </row>
    <row r="464" spans="1:2" ht="12.75">
      <c r="A464" s="7"/>
      <c r="B464" s="7"/>
    </row>
    <row r="465" spans="1:2" ht="12.75">
      <c r="A465" s="7"/>
      <c r="B465" s="7"/>
    </row>
    <row r="466" spans="1:2" ht="12.75">
      <c r="A466" s="7"/>
      <c r="B466" s="7"/>
    </row>
    <row r="467" spans="1:2" ht="12.75">
      <c r="A467" s="7"/>
      <c r="B467" s="7"/>
    </row>
    <row r="468" spans="1:2" ht="12.75">
      <c r="A468" s="7"/>
      <c r="B468" s="7"/>
    </row>
    <row r="469" spans="1:2" ht="12.75">
      <c r="A469" s="7"/>
      <c r="B469" s="7"/>
    </row>
    <row r="470" spans="1:2" ht="12.75">
      <c r="A470" s="7"/>
      <c r="B470" s="7"/>
    </row>
    <row r="471" spans="1:2" ht="12.75">
      <c r="A471" s="7"/>
      <c r="B471" s="7"/>
    </row>
    <row r="472" spans="1:2" ht="12.75">
      <c r="A472" s="7"/>
      <c r="B472" s="7"/>
    </row>
    <row r="473" spans="1:2" ht="12.75">
      <c r="A473" s="7"/>
      <c r="B473" s="7"/>
    </row>
    <row r="474" spans="1:2" ht="12.75">
      <c r="A474" s="7"/>
      <c r="B474" s="7"/>
    </row>
    <row r="475" spans="1:2" ht="12.75">
      <c r="A475" s="7"/>
      <c r="B475" s="7"/>
    </row>
    <row r="476" spans="1:2" ht="12.75">
      <c r="A476" s="7"/>
      <c r="B476" s="7"/>
    </row>
    <row r="477" spans="1:2" ht="12.75">
      <c r="A477" s="7"/>
      <c r="B477" s="7"/>
    </row>
    <row r="478" spans="1:2" ht="12.75">
      <c r="A478" s="7"/>
      <c r="B478" s="7"/>
    </row>
    <row r="479" spans="1:2" ht="12.75">
      <c r="A479" s="7"/>
      <c r="B479" s="7"/>
    </row>
    <row r="480" spans="1:2" ht="12.75">
      <c r="A480" s="7"/>
      <c r="B480" s="7"/>
    </row>
    <row r="481" spans="1:2" ht="12.75">
      <c r="A481" s="7"/>
      <c r="B481" s="7"/>
    </row>
    <row r="482" spans="1:2" ht="12.75">
      <c r="A482" s="7"/>
      <c r="B482" s="7"/>
    </row>
    <row r="483" spans="1:2" ht="12.75">
      <c r="A483" s="7"/>
      <c r="B483" s="7"/>
    </row>
    <row r="484" spans="1:2" ht="12.75">
      <c r="A484" s="7"/>
      <c r="B484" s="7"/>
    </row>
    <row r="485" spans="1:2" ht="12.75">
      <c r="A485" s="7"/>
      <c r="B485" s="7"/>
    </row>
    <row r="486" spans="1:2" ht="12.75">
      <c r="A486" s="7"/>
      <c r="B486" s="7"/>
    </row>
    <row r="487" spans="1:2" ht="12.75">
      <c r="A487" s="7"/>
      <c r="B487" s="7"/>
    </row>
    <row r="488" spans="1:2" ht="12.75">
      <c r="A488" s="7"/>
      <c r="B488" s="7"/>
    </row>
    <row r="489" spans="1:2" ht="12.75">
      <c r="A489" s="7"/>
      <c r="B489" s="7"/>
    </row>
    <row r="490" spans="1:2" ht="12.75">
      <c r="A490" s="7"/>
      <c r="B490" s="7"/>
    </row>
    <row r="491" spans="1:2" ht="12.75">
      <c r="A491" s="7"/>
      <c r="B491" s="7"/>
    </row>
    <row r="492" spans="1:2" ht="12.75">
      <c r="A492" s="7"/>
      <c r="B492" s="7"/>
    </row>
    <row r="493" spans="1:2" ht="12.75">
      <c r="A493" s="7"/>
      <c r="B493" s="7"/>
    </row>
    <row r="494" spans="1:2" ht="12.75">
      <c r="A494" s="7"/>
      <c r="B494" s="7"/>
    </row>
    <row r="495" spans="1:2" ht="12.75">
      <c r="A495" s="7"/>
      <c r="B495" s="7"/>
    </row>
    <row r="496" spans="1:2" ht="12.75">
      <c r="A496" s="7"/>
      <c r="B496" s="7"/>
    </row>
    <row r="497" spans="1:2" ht="12.75">
      <c r="A497" s="7"/>
      <c r="B497" s="7"/>
    </row>
    <row r="498" spans="1:2" ht="12.75">
      <c r="A498" s="7"/>
      <c r="B498" s="7"/>
    </row>
    <row r="499" spans="1:2" ht="12.75">
      <c r="A499" s="7"/>
      <c r="B499" s="7"/>
    </row>
    <row r="500" spans="1:2" ht="12.75">
      <c r="A500" s="7"/>
      <c r="B500" s="7"/>
    </row>
    <row r="501" spans="1:2" ht="12.75">
      <c r="A501" s="7"/>
      <c r="B501" s="7"/>
    </row>
    <row r="502" spans="1:2" ht="12.75">
      <c r="A502" s="7"/>
      <c r="B502" s="7"/>
    </row>
    <row r="503" spans="1:2" ht="12.75">
      <c r="A503" s="7"/>
      <c r="B503" s="7"/>
    </row>
    <row r="504" spans="1:2" ht="12.75">
      <c r="A504" s="7"/>
      <c r="B504" s="7"/>
    </row>
    <row r="505" spans="1:2" ht="12.75">
      <c r="A505" s="7"/>
      <c r="B505" s="7"/>
    </row>
    <row r="506" spans="1:2" ht="12.75">
      <c r="A506" s="7"/>
      <c r="B506" s="7"/>
    </row>
    <row r="507" spans="1:2" ht="12.75">
      <c r="A507" s="7"/>
      <c r="B507" s="7"/>
    </row>
    <row r="508" spans="1:2" ht="12.75">
      <c r="A508" s="7"/>
      <c r="B508" s="7"/>
    </row>
    <row r="509" spans="1:2" ht="12.75">
      <c r="A509" s="7"/>
      <c r="B509" s="7"/>
    </row>
    <row r="510" spans="1:2" ht="12.75">
      <c r="A510" s="7"/>
      <c r="B510" s="7"/>
    </row>
    <row r="511" spans="1:2" ht="12.75">
      <c r="A511" s="7"/>
      <c r="B511" s="7"/>
    </row>
    <row r="512" spans="1:2" ht="12.75">
      <c r="A512" s="7"/>
      <c r="B512" s="7"/>
    </row>
    <row r="513" spans="1:2" ht="12.75">
      <c r="A513" s="7"/>
      <c r="B513" s="7"/>
    </row>
    <row r="514" spans="1:2" ht="12.75">
      <c r="A514" s="7"/>
      <c r="B514" s="7"/>
    </row>
    <row r="515" spans="1:2" ht="12.75">
      <c r="A515" s="7"/>
      <c r="B515" s="7"/>
    </row>
    <row r="516" spans="1:2" ht="12.75">
      <c r="A516" s="7"/>
      <c r="B516" s="7"/>
    </row>
    <row r="517" spans="1:2" ht="12.75">
      <c r="A517" s="7"/>
      <c r="B517" s="7"/>
    </row>
    <row r="518" spans="1:2" ht="12.75">
      <c r="A518" s="7"/>
      <c r="B518" s="7"/>
    </row>
    <row r="519" spans="1:2" ht="12.75">
      <c r="A519" s="7"/>
      <c r="B519" s="7"/>
    </row>
    <row r="520" spans="1:2" ht="12.75">
      <c r="A520" s="7"/>
      <c r="B520" s="7"/>
    </row>
    <row r="521" spans="1:2" ht="12.75">
      <c r="A521" s="7"/>
      <c r="B521" s="7"/>
    </row>
    <row r="522" spans="1:2" ht="12.75">
      <c r="A522" s="7"/>
      <c r="B522" s="7"/>
    </row>
    <row r="523" spans="1:2" ht="12.75">
      <c r="A523" s="7"/>
      <c r="B523" s="7"/>
    </row>
    <row r="524" spans="1:2" ht="12.75">
      <c r="A524" s="7"/>
      <c r="B524" s="7"/>
    </row>
    <row r="525" spans="1:2" ht="12.75">
      <c r="A525" s="7"/>
      <c r="B525" s="7"/>
    </row>
    <row r="526" spans="1:2" ht="12.75">
      <c r="A526" s="7"/>
      <c r="B526" s="7"/>
    </row>
    <row r="527" spans="1:2" ht="12.75">
      <c r="A527" s="7"/>
      <c r="B527" s="7"/>
    </row>
    <row r="528" spans="1:2" ht="12.75">
      <c r="A528" s="7"/>
      <c r="B528" s="7"/>
    </row>
    <row r="529" spans="1:2" ht="12.75">
      <c r="A529" s="7"/>
      <c r="B529" s="7"/>
    </row>
    <row r="530" spans="1:2" ht="12.75">
      <c r="A530" s="7"/>
      <c r="B530" s="7"/>
    </row>
    <row r="531" spans="1:2" ht="12.75">
      <c r="A531" s="7"/>
      <c r="B531" s="7"/>
    </row>
    <row r="532" spans="1:2" ht="12.75">
      <c r="A532" s="7"/>
      <c r="B532" s="7"/>
    </row>
    <row r="533" spans="1:2" ht="12.75">
      <c r="A533" s="7"/>
      <c r="B533" s="7"/>
    </row>
    <row r="534" spans="1:2" ht="12.75">
      <c r="A534" s="7"/>
      <c r="B534" s="7"/>
    </row>
    <row r="535" spans="1:2" ht="12.75">
      <c r="A535" s="7"/>
      <c r="B535" s="7"/>
    </row>
    <row r="536" spans="1:2" ht="12.75">
      <c r="A536" s="7"/>
      <c r="B536" s="7"/>
    </row>
    <row r="537" spans="1:2" ht="12.75">
      <c r="A537" s="7"/>
      <c r="B537" s="7"/>
    </row>
    <row r="538" spans="1:2" ht="12.75">
      <c r="A538" s="7"/>
      <c r="B538" s="7"/>
    </row>
    <row r="539" spans="1:2" ht="12.75">
      <c r="A539" s="7"/>
      <c r="B539" s="7"/>
    </row>
    <row r="540" spans="1:2" ht="12.75">
      <c r="A540" s="7"/>
      <c r="B540" s="7"/>
    </row>
    <row r="541" spans="1:2" ht="12.75">
      <c r="A541" s="7"/>
      <c r="B541" s="7"/>
    </row>
    <row r="542" spans="1:2" ht="12.75">
      <c r="A542" s="7"/>
      <c r="B542" s="7"/>
    </row>
    <row r="543" spans="1:2" ht="12.75">
      <c r="A543" s="7"/>
      <c r="B543" s="7"/>
    </row>
    <row r="544" spans="1:2" ht="12.75">
      <c r="A544" s="7"/>
      <c r="B544" s="7"/>
    </row>
    <row r="545" spans="1:2" ht="12.75">
      <c r="A545" s="7"/>
      <c r="B545" s="7"/>
    </row>
    <row r="546" spans="1:2" ht="12.75">
      <c r="A546" s="7"/>
      <c r="B546" s="7"/>
    </row>
    <row r="547" spans="1:2" ht="12.75">
      <c r="A547" s="7"/>
      <c r="B547" s="7"/>
    </row>
    <row r="548" spans="1:2" ht="12.75">
      <c r="A548" s="7"/>
      <c r="B548" s="7"/>
    </row>
    <row r="549" spans="1:2" ht="12.75">
      <c r="A549" s="7"/>
      <c r="B549" s="7"/>
    </row>
    <row r="550" spans="1:2" ht="12.75">
      <c r="A550" s="7"/>
      <c r="B550" s="7"/>
    </row>
    <row r="551" spans="1:2" ht="12.75">
      <c r="A551" s="7"/>
      <c r="B551" s="7"/>
    </row>
    <row r="552" spans="1:2" ht="12.75">
      <c r="A552" s="7"/>
      <c r="B552" s="7"/>
    </row>
    <row r="553" spans="1:2" ht="12.75">
      <c r="A553" s="7"/>
      <c r="B553" s="7"/>
    </row>
    <row r="554" spans="1:2" ht="12.75">
      <c r="A554" s="7"/>
      <c r="B554" s="7"/>
    </row>
    <row r="555" spans="1:2" ht="12.75">
      <c r="A555" s="7"/>
      <c r="B555" s="7"/>
    </row>
    <row r="556" spans="1:2" ht="12.75">
      <c r="A556" s="7"/>
      <c r="B556" s="7"/>
    </row>
    <row r="557" spans="1:2" ht="12.75">
      <c r="A557" s="7"/>
      <c r="B557" s="7"/>
    </row>
    <row r="558" spans="1:2" ht="12.75">
      <c r="A558" s="7"/>
      <c r="B558" s="7"/>
    </row>
    <row r="559" spans="1:2" ht="12.75">
      <c r="A559" s="7"/>
      <c r="B559" s="7"/>
    </row>
    <row r="560" spans="1:2" ht="12.75">
      <c r="A560" s="7"/>
      <c r="B560" s="7"/>
    </row>
    <row r="561" spans="1:2" ht="12.75">
      <c r="A561" s="7"/>
      <c r="B561" s="7"/>
    </row>
    <row r="562" spans="1:2" ht="12.75">
      <c r="A562" s="7"/>
      <c r="B562" s="7"/>
    </row>
    <row r="563" spans="1:2" ht="12.75">
      <c r="A563" s="7"/>
      <c r="B563" s="7"/>
    </row>
    <row r="564" spans="1:2" ht="12.75">
      <c r="A564" s="7"/>
      <c r="B564" s="7"/>
    </row>
    <row r="565" spans="1:2" ht="12.75">
      <c r="A565" s="7"/>
      <c r="B565" s="7"/>
    </row>
    <row r="566" spans="1:2" ht="12.75">
      <c r="A566" s="7"/>
      <c r="B566" s="7"/>
    </row>
    <row r="567" spans="1:2" ht="12.75">
      <c r="A567" s="7"/>
      <c r="B567" s="7"/>
    </row>
    <row r="568" spans="1:2" ht="12.75">
      <c r="A568" s="7"/>
      <c r="B568" s="7"/>
    </row>
    <row r="569" spans="1:2" ht="12.75">
      <c r="A569" s="7"/>
      <c r="B569" s="7"/>
    </row>
    <row r="570" spans="1:2" ht="12.75">
      <c r="A570" s="7"/>
      <c r="B570" s="7"/>
    </row>
    <row r="571" spans="1:2" ht="12.75">
      <c r="A571" s="7"/>
      <c r="B571" s="7"/>
    </row>
    <row r="572" spans="1:2" ht="12.75">
      <c r="A572" s="7"/>
      <c r="B572" s="7"/>
    </row>
    <row r="573" spans="1:2" ht="12.75">
      <c r="A573" s="7"/>
      <c r="B573" s="7"/>
    </row>
    <row r="574" spans="1:2" ht="12.75">
      <c r="A574" s="7"/>
      <c r="B574" s="7"/>
    </row>
    <row r="575" spans="1:2" ht="12.75">
      <c r="A575" s="7"/>
      <c r="B575" s="7"/>
    </row>
    <row r="576" spans="1:2" ht="12.75">
      <c r="A576" s="7"/>
      <c r="B576" s="7"/>
    </row>
    <row r="577" spans="1:2" ht="12.75">
      <c r="A577" s="7"/>
      <c r="B577" s="7"/>
    </row>
    <row r="578" spans="1:2" ht="12.75">
      <c r="A578" s="7"/>
      <c r="B578" s="7"/>
    </row>
    <row r="579" spans="1:2" ht="12.75">
      <c r="A579" s="7"/>
      <c r="B579" s="7"/>
    </row>
    <row r="580" spans="1:2" ht="12.75">
      <c r="A580" s="7"/>
      <c r="B580" s="7"/>
    </row>
    <row r="581" spans="1:2" ht="12.75">
      <c r="A581" s="7"/>
      <c r="B581" s="7"/>
    </row>
    <row r="582" spans="1:2" ht="12.75">
      <c r="A582" s="7"/>
      <c r="B582" s="7"/>
    </row>
    <row r="583" spans="1:2" ht="12.75">
      <c r="A583" s="7"/>
      <c r="B583" s="7"/>
    </row>
    <row r="584" spans="1:2" ht="12.75">
      <c r="A584" s="7"/>
      <c r="B584" s="7"/>
    </row>
    <row r="585" spans="1:2" ht="12.75">
      <c r="A585" s="7"/>
      <c r="B585" s="7"/>
    </row>
    <row r="586" spans="1:2" ht="12.75">
      <c r="A586" s="7"/>
      <c r="B586" s="7"/>
    </row>
    <row r="587" spans="1:2" ht="12.75">
      <c r="A587" s="7"/>
      <c r="B587" s="7"/>
    </row>
    <row r="588" spans="1:2" ht="12.75">
      <c r="A588" s="7"/>
      <c r="B588" s="7"/>
    </row>
    <row r="589" spans="1:2" ht="12.75">
      <c r="A589" s="7"/>
      <c r="B589" s="7"/>
    </row>
    <row r="590" spans="1:2" ht="12.75">
      <c r="A590" s="7"/>
      <c r="B590" s="7"/>
    </row>
    <row r="591" spans="1:2" ht="12.75">
      <c r="A591" s="7"/>
      <c r="B591" s="7"/>
    </row>
    <row r="592" spans="1:2" ht="12.75">
      <c r="A592" s="7"/>
      <c r="B592" s="7"/>
    </row>
    <row r="593" spans="1:2" ht="12.75">
      <c r="A593" s="7"/>
      <c r="B593" s="7"/>
    </row>
    <row r="594" spans="1:2" ht="12.75">
      <c r="A594" s="7"/>
      <c r="B594" s="7"/>
    </row>
    <row r="595" spans="1:2" ht="12.75">
      <c r="A595" s="7"/>
      <c r="B595" s="7"/>
    </row>
    <row r="596" spans="1:2" ht="12.75">
      <c r="A596" s="7"/>
      <c r="B596" s="7"/>
    </row>
    <row r="597" spans="1:2" ht="12.75">
      <c r="A597" s="7"/>
      <c r="B597" s="7"/>
    </row>
  </sheetData>
  <mergeCells count="23">
    <mergeCell ref="O5:P5"/>
    <mergeCell ref="Q5:R5"/>
    <mergeCell ref="H5:H6"/>
    <mergeCell ref="L5:L6"/>
    <mergeCell ref="E5:E6"/>
    <mergeCell ref="F5:F6"/>
    <mergeCell ref="G5:G6"/>
    <mergeCell ref="M5:M6"/>
    <mergeCell ref="O4:R4"/>
    <mergeCell ref="A4:A6"/>
    <mergeCell ref="A3:Q3"/>
    <mergeCell ref="B4:B6"/>
    <mergeCell ref="C4:D4"/>
    <mergeCell ref="E4:F4"/>
    <mergeCell ref="G4:H4"/>
    <mergeCell ref="J4:K4"/>
    <mergeCell ref="C5:C6"/>
    <mergeCell ref="D5:D6"/>
    <mergeCell ref="L4:M4"/>
    <mergeCell ref="J5:J6"/>
    <mergeCell ref="K5:K6"/>
    <mergeCell ref="K1:M1"/>
    <mergeCell ref="K2:M2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Ткачук С.В.</cp:lastModifiedBy>
  <cp:lastPrinted>2007-03-23T14:29:39Z</cp:lastPrinted>
  <dcterms:created xsi:type="dcterms:W3CDTF">2006-04-05T09:02:43Z</dcterms:created>
  <dcterms:modified xsi:type="dcterms:W3CDTF">2007-04-10T14:44:58Z</dcterms:modified>
  <cp:category/>
  <cp:version/>
  <cp:contentType/>
  <cp:contentStatus/>
</cp:coreProperties>
</file>