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2120" windowHeight="9000" activeTab="0"/>
  </bookViews>
  <sheets>
    <sheet name="Лист2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<sst xmlns="http://schemas.openxmlformats.org/spreadsheetml/2006/main" count="299" uniqueCount="58">
  <si>
    <t>Програмна структура</t>
  </si>
  <si>
    <t>2007 рік (план)</t>
  </si>
  <si>
    <t>2008 рік (прогноз)</t>
  </si>
  <si>
    <t>2009 рік (прогноз)</t>
  </si>
  <si>
    <t>010116</t>
  </si>
  <si>
    <t>Показник затрат (вхідний ресурс):</t>
  </si>
  <si>
    <t>кількість працівників управління, чол.</t>
  </si>
  <si>
    <t>Показник продукту:</t>
  </si>
  <si>
    <t>Показник результативності (якості):</t>
  </si>
  <si>
    <t>в тому числі</t>
  </si>
  <si>
    <t>Загальний фонд</t>
  </si>
  <si>
    <t>Спеціальний фонд</t>
  </si>
  <si>
    <t>забезпечення протягом 2007-2009 років організації роботи та здійснення контролю за діяльністю комунальних підприємств підпорядкованих упрвлінню</t>
  </si>
  <si>
    <t>грн.</t>
  </si>
  <si>
    <t>Сума видатків (тис.грн.)</t>
  </si>
  <si>
    <t>Управління комунального господарства Запорізької міської ради</t>
  </si>
  <si>
    <r>
      <t xml:space="preserve">083  Головний розпорядник бюджетних коштів: </t>
    </r>
    <r>
      <rPr>
        <b/>
        <i/>
        <sz val="10"/>
        <rFont val="Arial Cyr"/>
        <family val="0"/>
      </rPr>
      <t>Управління комунального господарства міської рад</t>
    </r>
    <r>
      <rPr>
        <b/>
        <sz val="10"/>
        <rFont val="Arial Cyr"/>
        <family val="0"/>
      </rPr>
      <t>и</t>
    </r>
  </si>
  <si>
    <t>Код функціональної класифікації видатків</t>
  </si>
  <si>
    <r>
      <t>Завдання:</t>
    </r>
    <r>
      <rPr>
        <b/>
        <sz val="9"/>
        <rFont val="Arial Cyr"/>
        <family val="0"/>
      </rPr>
      <t xml:space="preserve"> Координація та контроль благоустрою міста. Реалізація особових прав та законних інтересів громадян з питань благоустрою міста. Забезпечити організацію роботи та здійснювати контроль за діяльністю комунальних підприємств підпорядкованих управлінню комунального господарства.</t>
    </r>
  </si>
  <si>
    <r>
      <t>Програма:</t>
    </r>
    <r>
      <rPr>
        <b/>
        <sz val="9"/>
        <rFont val="Arial Cyr"/>
        <family val="0"/>
      </rPr>
      <t xml:space="preserve"> Ефективне управління галузі комунального господарства на 2007 - 2009 роки</t>
    </r>
  </si>
  <si>
    <t>Розподіл видатків бюджету міста Запоріжжя на період 2007 - 2009 роки за бюджетною програмою</t>
  </si>
  <si>
    <t>забезпечується контроль за утриманням, якістю ремонту та будівництва усіх елементів благоустрою, %</t>
  </si>
  <si>
    <t>кількість розглянутих пропозицій, заяв та скарг населення, вживання заходів щодо недопущення причин, з яких виникли скарги, в подальшому, од.</t>
  </si>
  <si>
    <t>зменшення обгрунтованих скарг населення в порівнянні з минулим роком, %</t>
  </si>
  <si>
    <t>Секретар ради                                                                                                            Ю.В.Каптюх</t>
  </si>
  <si>
    <t>Відділ комунального господарства</t>
  </si>
  <si>
    <t>Ленінської районної адміністрації</t>
  </si>
  <si>
    <t>Запорізької міської ради</t>
  </si>
  <si>
    <t>розроблені програми по благоустрою міста та здійснюється контроль за їх виконанням, од.</t>
  </si>
  <si>
    <t>економічний аналіз фінансово-господарської діяльності відділу, од.</t>
  </si>
  <si>
    <t>забезпечення протягом 2007-2009 років організації роботи та здійснення контролю за діяльністю підприємств району, що надають комунальні послуги, %</t>
  </si>
  <si>
    <t>економічний аналіз фінансово-господарської діяльності підпорядкованих управлінню підприємств, од.</t>
  </si>
  <si>
    <t>кількість тендерів по закупівлі товарів, робіт і послуг за бюджетні кошти, од.</t>
  </si>
  <si>
    <r>
      <t>Завдання:</t>
    </r>
    <r>
      <rPr>
        <b/>
        <sz val="9"/>
        <rFont val="Arial Cyr"/>
        <family val="0"/>
      </rPr>
      <t xml:space="preserve"> Координація та контроль благоустрою міста. Реалізація особових прав та законних інтересів громадян з питань благоустрою міста. Забезпечити організацію роботи та здійснювати контроль за діяльністю підприємств району, що надають комунальні послуги.</t>
    </r>
  </si>
  <si>
    <t>Орджонікідзевської районної адміністрації</t>
  </si>
  <si>
    <t>083  Головний розпорядник бюджетних коштів: Відділ комунального господарства Ленінської районної адміністрації.</t>
  </si>
  <si>
    <t>083  Головний розпорядник бюджетних коштів: Відділ комунального господарства Орджонікідзевської районної адміністрації.</t>
  </si>
  <si>
    <t>Жовтневої районної адміністрації</t>
  </si>
  <si>
    <t>083  Головний розпорядник бюджетних коштів: Відділ комунального господарства Жовтневої районної адміністрації.</t>
  </si>
  <si>
    <t>Шевченковської районної адміністрації</t>
  </si>
  <si>
    <t>083  Головний розпорядник бюджетних коштів: Відділ комунального господарства Шевченковської районної адміністрації.</t>
  </si>
  <si>
    <t>Управління економіки та житлово-комунального господарства</t>
  </si>
  <si>
    <t>Комунарської районної адміністрації</t>
  </si>
  <si>
    <t>Заводської районної адміністрації</t>
  </si>
  <si>
    <t>бухгалтерські звіти виконання кошторису управління</t>
  </si>
  <si>
    <t xml:space="preserve"> </t>
  </si>
  <si>
    <t>083  Головний розпорядник бюджетних коштів: Управління економіки та житлово-комунального господарства, відділ комунального господарства Комунарської районної адміністрації.</t>
  </si>
  <si>
    <r>
      <t>Мета програми:</t>
    </r>
    <r>
      <rPr>
        <b/>
        <sz val="9"/>
        <rFont val="Arial Cyr"/>
        <family val="0"/>
      </rPr>
      <t xml:space="preserve"> Реалізація повноважень виконавчих органів ради у галузі комунального господарства. Забезпечення управління об'єктами комунального господарства, що перебувають у комунальній власності. Здійснення контролю за станом благоустрою території, організації озеленення, станом мереж зовнішнього освітлення.</t>
    </r>
  </si>
  <si>
    <t>цільове використання коштів, %</t>
  </si>
  <si>
    <t>до рішення міської ради</t>
  </si>
  <si>
    <t xml:space="preserve">             Додаток № __1__</t>
  </si>
  <si>
    <t xml:space="preserve">             Додаток № __2__</t>
  </si>
  <si>
    <t xml:space="preserve">             Додаток № __3__</t>
  </si>
  <si>
    <t xml:space="preserve">             Додаток № __4__</t>
  </si>
  <si>
    <t xml:space="preserve">             Додаток № __5__</t>
  </si>
  <si>
    <t xml:space="preserve">             Додаток № __6__</t>
  </si>
  <si>
    <t xml:space="preserve">             Додаток № __7__</t>
  </si>
  <si>
    <t xml:space="preserve"> №18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</si>
</sst>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14"/>
      <name val="Arial Cyr"/>
      <family val="0"/>
    </font>
    <font>
      <b/>
      <sz val="9"/>
      <color indexed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3" fillId="0" borderId="1" xfId="0" applyNumberFormat="1" applyFont="1" applyBorder="1" applyAlignment="1" quotePrefix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" fontId="5" fillId="0" borderId="1" xfId="0" applyNumberFormat="1" applyFont="1" applyBorder="1" applyAlignment="1" quotePrefix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4" fontId="4" fillId="0" borderId="0" xfId="0" applyNumberFormat="1" applyFont="1" applyAlignment="1">
      <alignment horizontal="center" vertical="center" wrapText="1"/>
    </xf>
    <xf numFmtId="14" fontId="11" fillId="0" borderId="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 topLeftCell="C1">
      <selection activeCell="K274" sqref="K274"/>
    </sheetView>
  </sheetViews>
  <sheetFormatPr defaultColWidth="9.00390625" defaultRowHeight="12.75"/>
  <cols>
    <col min="1" max="1" width="41.00390625" style="0" customWidth="1"/>
    <col min="2" max="2" width="16.00390625" style="0" customWidth="1"/>
    <col min="4" max="4" width="10.625" style="0" customWidth="1"/>
    <col min="5" max="5" width="12.375" style="0" customWidth="1"/>
    <col min="7" max="7" width="11.625" style="0" customWidth="1"/>
    <col min="8" max="8" width="12.75390625" style="0" customWidth="1"/>
    <col min="9" max="9" width="15.375" style="0" bestFit="1" customWidth="1"/>
    <col min="10" max="10" width="10.375" style="0" customWidth="1"/>
    <col min="11" max="11" width="11.75390625" style="0" customWidth="1"/>
  </cols>
  <sheetData>
    <row r="1" spans="5:11" ht="18">
      <c r="E1" s="31"/>
      <c r="F1" s="31"/>
      <c r="H1" s="34" t="s">
        <v>50</v>
      </c>
      <c r="I1" s="34"/>
      <c r="J1" s="34"/>
      <c r="K1" s="34"/>
    </row>
    <row r="2" spans="5:11" ht="18">
      <c r="E2" s="31"/>
      <c r="F2" s="31"/>
      <c r="H2" s="25"/>
      <c r="I2" s="34" t="s">
        <v>49</v>
      </c>
      <c r="J2" s="34"/>
      <c r="K2" s="34"/>
    </row>
    <row r="3" spans="8:11" ht="18">
      <c r="H3" s="26"/>
      <c r="I3" s="45">
        <v>39323</v>
      </c>
      <c r="J3" s="28" t="s">
        <v>57</v>
      </c>
      <c r="K3" s="27"/>
    </row>
    <row r="5" spans="1:11" ht="18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8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8" t="s">
        <v>13</v>
      </c>
    </row>
    <row r="8" spans="1:11" ht="12.75" customHeight="1">
      <c r="A8" s="37" t="s">
        <v>0</v>
      </c>
      <c r="B8" s="37" t="s">
        <v>17</v>
      </c>
      <c r="C8" s="41" t="s">
        <v>1</v>
      </c>
      <c r="D8" s="41"/>
      <c r="E8" s="41"/>
      <c r="F8" s="41" t="s">
        <v>2</v>
      </c>
      <c r="G8" s="41"/>
      <c r="H8" s="41"/>
      <c r="I8" s="41" t="s">
        <v>3</v>
      </c>
      <c r="J8" s="41"/>
      <c r="K8" s="41"/>
    </row>
    <row r="9" spans="1:11" ht="12.75" customHeight="1">
      <c r="A9" s="39"/>
      <c r="B9" s="39"/>
      <c r="C9" s="37" t="s">
        <v>14</v>
      </c>
      <c r="D9" s="35" t="s">
        <v>9</v>
      </c>
      <c r="E9" s="36"/>
      <c r="F9" s="37" t="s">
        <v>14</v>
      </c>
      <c r="G9" s="35" t="s">
        <v>9</v>
      </c>
      <c r="H9" s="36"/>
      <c r="I9" s="37" t="s">
        <v>14</v>
      </c>
      <c r="J9" s="35" t="s">
        <v>9</v>
      </c>
      <c r="K9" s="36"/>
    </row>
    <row r="10" spans="1:11" ht="24">
      <c r="A10" s="38"/>
      <c r="B10" s="38"/>
      <c r="C10" s="38"/>
      <c r="D10" s="4" t="s">
        <v>10</v>
      </c>
      <c r="E10" s="4" t="s">
        <v>11</v>
      </c>
      <c r="F10" s="38"/>
      <c r="G10" s="4" t="s">
        <v>10</v>
      </c>
      <c r="H10" s="4" t="s">
        <v>11</v>
      </c>
      <c r="I10" s="38"/>
      <c r="J10" s="4" t="s">
        <v>10</v>
      </c>
      <c r="K10" s="4" t="s">
        <v>11</v>
      </c>
    </row>
    <row r="11" spans="1:11" ht="12.75">
      <c r="A11" s="5">
        <v>1</v>
      </c>
      <c r="B11" s="5">
        <f>A11+1</f>
        <v>2</v>
      </c>
      <c r="C11" s="5">
        <f aca="true" t="shared" si="0" ref="C11:K11">B11+1</f>
        <v>3</v>
      </c>
      <c r="D11" s="5">
        <f t="shared" si="0"/>
        <v>4</v>
      </c>
      <c r="E11" s="5">
        <f t="shared" si="0"/>
        <v>5</v>
      </c>
      <c r="F11" s="5">
        <f t="shared" si="0"/>
        <v>6</v>
      </c>
      <c r="G11" s="5">
        <f t="shared" si="0"/>
        <v>7</v>
      </c>
      <c r="H11" s="5">
        <f t="shared" si="0"/>
        <v>8</v>
      </c>
      <c r="I11" s="5">
        <f t="shared" si="0"/>
        <v>9</v>
      </c>
      <c r="J11" s="5">
        <f t="shared" si="0"/>
        <v>10</v>
      </c>
      <c r="K11" s="5">
        <f t="shared" si="0"/>
        <v>11</v>
      </c>
    </row>
    <row r="12" spans="1:11" ht="37.5">
      <c r="A12" s="1" t="s">
        <v>16</v>
      </c>
      <c r="B12" s="1"/>
      <c r="C12" s="4"/>
      <c r="D12" s="21">
        <f>D13+D72+D130+D188+D249+D306+D361</f>
        <v>2717109</v>
      </c>
      <c r="E12" s="22"/>
      <c r="F12" s="22"/>
      <c r="G12" s="23">
        <f>G13+G72+G130+G188+G249+G306+G361</f>
        <v>2948063.265</v>
      </c>
      <c r="H12" s="22"/>
      <c r="I12" s="22"/>
      <c r="J12" s="23">
        <f>J13+J72+J130+J188+J249+J306+J361</f>
        <v>3151479.630285</v>
      </c>
      <c r="K12" s="20"/>
    </row>
    <row r="13" spans="1:11" ht="28.5" customHeight="1">
      <c r="A13" s="6" t="s">
        <v>19</v>
      </c>
      <c r="B13" s="18" t="s">
        <v>4</v>
      </c>
      <c r="C13" s="5">
        <f>D13+E13</f>
        <v>1342388</v>
      </c>
      <c r="D13" s="5">
        <f>1335388+7000</f>
        <v>1342388</v>
      </c>
      <c r="E13" s="5"/>
      <c r="F13" s="5">
        <f>G13+H13</f>
        <v>1456490.98</v>
      </c>
      <c r="G13" s="5">
        <f>D13*1.085</f>
        <v>1456490.98</v>
      </c>
      <c r="H13" s="5"/>
      <c r="I13" s="5">
        <f>J13+K13</f>
        <v>1556988.85762</v>
      </c>
      <c r="J13" s="5">
        <f>G13*1.069</f>
        <v>1556988.85762</v>
      </c>
      <c r="K13" s="5"/>
    </row>
    <row r="14" spans="1:11" ht="100.5" customHeight="1">
      <c r="A14" s="6" t="s">
        <v>47</v>
      </c>
      <c r="B14" s="9"/>
      <c r="C14" s="5"/>
      <c r="D14" s="5"/>
      <c r="E14" s="5"/>
      <c r="F14" s="5"/>
      <c r="G14" s="5"/>
      <c r="H14" s="5"/>
      <c r="I14" s="5"/>
      <c r="J14" s="5"/>
      <c r="K14" s="5"/>
    </row>
    <row r="15" spans="1:11" ht="90" customHeight="1">
      <c r="A15" s="6" t="s">
        <v>18</v>
      </c>
      <c r="B15" s="9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6" t="s">
        <v>5</v>
      </c>
      <c r="B16" s="9"/>
      <c r="C16" s="7"/>
      <c r="D16" s="7"/>
      <c r="E16" s="7"/>
      <c r="F16" s="7"/>
      <c r="G16" s="7"/>
      <c r="H16" s="7"/>
      <c r="I16" s="7"/>
      <c r="J16" s="7"/>
      <c r="K16" s="7"/>
    </row>
    <row r="17" spans="1:11" ht="12.75">
      <c r="A17" s="2" t="s">
        <v>6</v>
      </c>
      <c r="B17" s="11"/>
      <c r="C17" s="7">
        <v>23</v>
      </c>
      <c r="D17" s="7">
        <v>23</v>
      </c>
      <c r="E17" s="7"/>
      <c r="F17" s="7">
        <v>23</v>
      </c>
      <c r="G17" s="7">
        <v>23</v>
      </c>
      <c r="H17" s="7"/>
      <c r="I17" s="7">
        <v>23</v>
      </c>
      <c r="J17" s="7">
        <v>23</v>
      </c>
      <c r="K17" s="7"/>
    </row>
    <row r="18" spans="1:11" ht="12.75">
      <c r="A18" s="6" t="s">
        <v>7</v>
      </c>
      <c r="B18" s="9"/>
      <c r="C18" s="7"/>
      <c r="D18" s="7"/>
      <c r="E18" s="7"/>
      <c r="F18" s="7"/>
      <c r="G18" s="7"/>
      <c r="H18" s="7"/>
      <c r="I18" s="7"/>
      <c r="J18" s="7"/>
      <c r="K18" s="7"/>
    </row>
    <row r="19" spans="1:11" ht="30" customHeight="1">
      <c r="A19" s="2" t="s">
        <v>28</v>
      </c>
      <c r="B19" s="11"/>
      <c r="C19" s="7">
        <v>7</v>
      </c>
      <c r="D19" s="7">
        <v>7</v>
      </c>
      <c r="E19" s="7"/>
      <c r="F19" s="7">
        <v>7</v>
      </c>
      <c r="G19" s="7">
        <v>7</v>
      </c>
      <c r="H19" s="7"/>
      <c r="I19" s="7">
        <v>7</v>
      </c>
      <c r="J19" s="7">
        <v>7</v>
      </c>
      <c r="K19" s="7"/>
    </row>
    <row r="20" spans="1:11" ht="24">
      <c r="A20" s="2" t="s">
        <v>32</v>
      </c>
      <c r="B20" s="11"/>
      <c r="C20" s="7">
        <v>25</v>
      </c>
      <c r="D20" s="7">
        <v>25</v>
      </c>
      <c r="E20" s="7"/>
      <c r="F20" s="7">
        <v>25</v>
      </c>
      <c r="G20" s="7">
        <v>25</v>
      </c>
      <c r="H20" s="7"/>
      <c r="I20" s="7">
        <v>25</v>
      </c>
      <c r="J20" s="7">
        <v>25</v>
      </c>
      <c r="K20" s="7"/>
    </row>
    <row r="21" spans="1:11" ht="36">
      <c r="A21" s="2" t="s">
        <v>21</v>
      </c>
      <c r="B21" s="11"/>
      <c r="C21" s="7">
        <v>100</v>
      </c>
      <c r="D21" s="7">
        <v>100</v>
      </c>
      <c r="E21" s="7"/>
      <c r="F21" s="7">
        <v>100</v>
      </c>
      <c r="G21" s="7">
        <v>100</v>
      </c>
      <c r="H21" s="7"/>
      <c r="I21" s="7">
        <v>100</v>
      </c>
      <c r="J21" s="7">
        <v>100</v>
      </c>
      <c r="K21" s="7"/>
    </row>
    <row r="22" spans="1:11" ht="36">
      <c r="A22" s="2" t="s">
        <v>31</v>
      </c>
      <c r="B22" s="11"/>
      <c r="C22" s="7">
        <v>14</v>
      </c>
      <c r="D22" s="7">
        <v>14</v>
      </c>
      <c r="E22" s="7"/>
      <c r="F22" s="7">
        <v>14</v>
      </c>
      <c r="G22" s="7">
        <v>14</v>
      </c>
      <c r="H22" s="7"/>
      <c r="I22" s="7">
        <v>14</v>
      </c>
      <c r="J22" s="7">
        <v>14</v>
      </c>
      <c r="K22" s="7"/>
    </row>
    <row r="23" spans="1:11" ht="24">
      <c r="A23" s="2" t="s">
        <v>44</v>
      </c>
      <c r="B23" s="11"/>
      <c r="C23" s="7">
        <v>20</v>
      </c>
      <c r="D23" s="7">
        <v>20</v>
      </c>
      <c r="E23" s="7"/>
      <c r="F23" s="7">
        <v>20</v>
      </c>
      <c r="G23" s="7">
        <v>20</v>
      </c>
      <c r="H23" s="7"/>
      <c r="I23" s="7">
        <v>20</v>
      </c>
      <c r="J23" s="7">
        <v>20</v>
      </c>
      <c r="K23" s="7"/>
    </row>
    <row r="24" spans="1:11" ht="41.25" customHeight="1">
      <c r="A24" s="2" t="s">
        <v>22</v>
      </c>
      <c r="B24" s="11"/>
      <c r="C24" s="7">
        <f>D24+E24</f>
        <v>300</v>
      </c>
      <c r="D24" s="7">
        <v>300</v>
      </c>
      <c r="E24" s="7"/>
      <c r="F24" s="7">
        <f>G24+H24</f>
        <v>285</v>
      </c>
      <c r="G24" s="7">
        <f>D24*0.95</f>
        <v>285</v>
      </c>
      <c r="H24" s="7"/>
      <c r="I24" s="7">
        <f>J24+K24</f>
        <v>270.75</v>
      </c>
      <c r="J24" s="7">
        <f>G24*0.95</f>
        <v>270.75</v>
      </c>
      <c r="K24" s="7"/>
    </row>
    <row r="25" spans="1:11" ht="12.75">
      <c r="A25" s="6" t="s">
        <v>8</v>
      </c>
      <c r="B25" s="9"/>
      <c r="C25" s="7"/>
      <c r="D25" s="7"/>
      <c r="E25" s="7"/>
      <c r="F25" s="7"/>
      <c r="G25" s="7"/>
      <c r="H25" s="7"/>
      <c r="I25" s="7"/>
      <c r="J25" s="7"/>
      <c r="K25" s="7"/>
    </row>
    <row r="26" spans="1:11" ht="48">
      <c r="A26" s="2" t="s">
        <v>12</v>
      </c>
      <c r="B26" s="11"/>
      <c r="C26" s="7">
        <v>100</v>
      </c>
      <c r="D26" s="7">
        <v>100</v>
      </c>
      <c r="E26" s="7"/>
      <c r="F26" s="7">
        <v>100</v>
      </c>
      <c r="G26" s="7">
        <v>100</v>
      </c>
      <c r="H26" s="7"/>
      <c r="I26" s="7">
        <v>100</v>
      </c>
      <c r="J26" s="7">
        <v>100</v>
      </c>
      <c r="K26" s="7"/>
    </row>
    <row r="27" spans="1:11" ht="24">
      <c r="A27" s="2" t="s">
        <v>23</v>
      </c>
      <c r="B27" s="11"/>
      <c r="C27" s="7">
        <v>5</v>
      </c>
      <c r="D27" s="7">
        <v>5</v>
      </c>
      <c r="E27" s="7"/>
      <c r="F27" s="7">
        <v>5</v>
      </c>
      <c r="G27" s="7">
        <v>5</v>
      </c>
      <c r="H27" s="7"/>
      <c r="I27" s="7">
        <v>5</v>
      </c>
      <c r="J27" s="7">
        <v>5</v>
      </c>
      <c r="K27" s="7"/>
    </row>
    <row r="28" spans="1:11" ht="12.75">
      <c r="A28" s="2" t="s">
        <v>48</v>
      </c>
      <c r="B28" s="11"/>
      <c r="C28" s="7">
        <v>100</v>
      </c>
      <c r="D28" s="7">
        <v>100</v>
      </c>
      <c r="E28" s="7"/>
      <c r="F28" s="7">
        <v>100</v>
      </c>
      <c r="G28" s="7">
        <v>100</v>
      </c>
      <c r="H28" s="7"/>
      <c r="I28" s="7">
        <v>100</v>
      </c>
      <c r="J28" s="7">
        <v>100</v>
      </c>
      <c r="K28" s="7"/>
    </row>
    <row r="31" spans="1:11" ht="18">
      <c r="A31" s="33" t="s">
        <v>24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2.75">
      <c r="A32" s="12"/>
      <c r="B32" s="12"/>
      <c r="C32" s="12"/>
      <c r="D32" s="12"/>
      <c r="E32" s="43"/>
      <c r="F32" s="43"/>
      <c r="G32" s="12"/>
      <c r="H32" s="42"/>
      <c r="I32" s="42"/>
      <c r="J32" s="42"/>
      <c r="K32" s="42"/>
    </row>
    <row r="33" spans="1:1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1:1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4"/>
    </row>
    <row r="54" spans="1:1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4"/>
    </row>
    <row r="55" spans="1:1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2.75">
      <c r="A57" s="17"/>
      <c r="B57" s="17"/>
      <c r="C57" s="17"/>
      <c r="D57" s="15"/>
      <c r="E57" s="15"/>
      <c r="F57" s="17"/>
      <c r="G57" s="15"/>
      <c r="H57" s="15"/>
      <c r="I57" s="17"/>
      <c r="J57" s="15"/>
      <c r="K57" s="15"/>
    </row>
    <row r="58" spans="1:11" ht="18">
      <c r="A58" t="s">
        <v>45</v>
      </c>
      <c r="E58" s="31"/>
      <c r="F58" s="31"/>
      <c r="H58" s="34" t="s">
        <v>51</v>
      </c>
      <c r="I58" s="34"/>
      <c r="J58" s="34"/>
      <c r="K58" s="34"/>
    </row>
    <row r="59" spans="5:11" ht="18">
      <c r="E59" s="31"/>
      <c r="F59" s="31"/>
      <c r="H59" s="32" t="s">
        <v>49</v>
      </c>
      <c r="I59" s="32"/>
      <c r="J59" s="32"/>
      <c r="K59" s="32"/>
    </row>
    <row r="60" spans="9:11" ht="18">
      <c r="I60" s="45">
        <v>39323</v>
      </c>
      <c r="J60" s="28" t="s">
        <v>57</v>
      </c>
      <c r="K60" s="24"/>
    </row>
    <row r="62" spans="1:11" ht="18">
      <c r="A62" s="40" t="s">
        <v>20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8">
      <c r="A63" s="40" t="s">
        <v>25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</row>
    <row r="64" spans="1:11" ht="18">
      <c r="A64" s="40" t="s">
        <v>26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8">
      <c r="A65" s="40" t="s">
        <v>27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8" t="s">
        <v>13</v>
      </c>
    </row>
    <row r="67" spans="1:11" ht="12.75">
      <c r="A67" s="37" t="s">
        <v>0</v>
      </c>
      <c r="B67" s="37" t="s">
        <v>17</v>
      </c>
      <c r="C67" s="41" t="s">
        <v>1</v>
      </c>
      <c r="D67" s="41"/>
      <c r="E67" s="41"/>
      <c r="F67" s="41" t="s">
        <v>2</v>
      </c>
      <c r="G67" s="41"/>
      <c r="H67" s="41"/>
      <c r="I67" s="41" t="s">
        <v>3</v>
      </c>
      <c r="J67" s="41"/>
      <c r="K67" s="41"/>
    </row>
    <row r="68" spans="1:11" ht="12.75">
      <c r="A68" s="39"/>
      <c r="B68" s="39"/>
      <c r="C68" s="37" t="s">
        <v>14</v>
      </c>
      <c r="D68" s="35" t="s">
        <v>9</v>
      </c>
      <c r="E68" s="36"/>
      <c r="F68" s="37" t="s">
        <v>14</v>
      </c>
      <c r="G68" s="35" t="s">
        <v>9</v>
      </c>
      <c r="H68" s="36"/>
      <c r="I68" s="37" t="s">
        <v>14</v>
      </c>
      <c r="J68" s="35" t="s">
        <v>9</v>
      </c>
      <c r="K68" s="36"/>
    </row>
    <row r="69" spans="1:11" ht="24">
      <c r="A69" s="38"/>
      <c r="B69" s="38"/>
      <c r="C69" s="38"/>
      <c r="D69" s="4" t="s">
        <v>10</v>
      </c>
      <c r="E69" s="4" t="s">
        <v>11</v>
      </c>
      <c r="F69" s="38"/>
      <c r="G69" s="4" t="s">
        <v>10</v>
      </c>
      <c r="H69" s="4" t="s">
        <v>11</v>
      </c>
      <c r="I69" s="38"/>
      <c r="J69" s="4" t="s">
        <v>10</v>
      </c>
      <c r="K69" s="4" t="s">
        <v>11</v>
      </c>
    </row>
    <row r="70" spans="1:11" ht="12.75">
      <c r="A70" s="5">
        <v>1</v>
      </c>
      <c r="B70" s="5">
        <f>A70+1</f>
        <v>2</v>
      </c>
      <c r="C70" s="5">
        <f aca="true" t="shared" si="1" ref="C70:K70">B70+1</f>
        <v>3</v>
      </c>
      <c r="D70" s="5">
        <f t="shared" si="1"/>
        <v>4</v>
      </c>
      <c r="E70" s="5">
        <f t="shared" si="1"/>
        <v>5</v>
      </c>
      <c r="F70" s="5">
        <f t="shared" si="1"/>
        <v>6</v>
      </c>
      <c r="G70" s="5">
        <f t="shared" si="1"/>
        <v>7</v>
      </c>
      <c r="H70" s="5">
        <f t="shared" si="1"/>
        <v>8</v>
      </c>
      <c r="I70" s="5">
        <f t="shared" si="1"/>
        <v>9</v>
      </c>
      <c r="J70" s="5">
        <f t="shared" si="1"/>
        <v>10</v>
      </c>
      <c r="K70" s="5">
        <f t="shared" si="1"/>
        <v>11</v>
      </c>
    </row>
    <row r="71" spans="1:11" ht="36">
      <c r="A71" s="1" t="s">
        <v>35</v>
      </c>
      <c r="B71" s="1"/>
      <c r="C71" s="4"/>
      <c r="D71" s="4"/>
      <c r="E71" s="4"/>
      <c r="F71" s="4"/>
      <c r="G71" s="4"/>
      <c r="H71" s="4"/>
      <c r="I71" s="4"/>
      <c r="J71" s="4"/>
      <c r="K71" s="4"/>
    </row>
    <row r="72" spans="1:11" ht="27.75" customHeight="1">
      <c r="A72" s="6" t="s">
        <v>19</v>
      </c>
      <c r="B72" s="18" t="s">
        <v>4</v>
      </c>
      <c r="C72" s="5">
        <f>D72+E72</f>
        <v>212479</v>
      </c>
      <c r="D72" s="19">
        <v>212479</v>
      </c>
      <c r="E72" s="5"/>
      <c r="F72" s="5">
        <f>G72+H72</f>
        <v>230539.715</v>
      </c>
      <c r="G72" s="5">
        <f>D72*1.085</f>
        <v>230539.715</v>
      </c>
      <c r="H72" s="5"/>
      <c r="I72" s="5">
        <f>J72+K72</f>
        <v>246446.95533499998</v>
      </c>
      <c r="J72" s="5">
        <f>G72*1.069</f>
        <v>246446.95533499998</v>
      </c>
      <c r="K72" s="5"/>
    </row>
    <row r="73" spans="1:11" ht="100.5" customHeight="1">
      <c r="A73" s="6" t="s">
        <v>47</v>
      </c>
      <c r="B73" s="9"/>
      <c r="C73" s="5"/>
      <c r="D73" s="5"/>
      <c r="E73" s="5"/>
      <c r="F73" s="5"/>
      <c r="G73" s="5"/>
      <c r="H73" s="5"/>
      <c r="I73" s="5"/>
      <c r="J73" s="5"/>
      <c r="K73" s="5"/>
    </row>
    <row r="74" spans="1:11" ht="84">
      <c r="A74" s="6" t="s">
        <v>33</v>
      </c>
      <c r="B74" s="9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6" t="s">
        <v>5</v>
      </c>
      <c r="B75" s="9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2" t="s">
        <v>6</v>
      </c>
      <c r="B76" s="11"/>
      <c r="C76" s="7">
        <v>7</v>
      </c>
      <c r="D76" s="7">
        <v>7</v>
      </c>
      <c r="E76" s="7"/>
      <c r="F76" s="7">
        <v>7</v>
      </c>
      <c r="G76" s="7">
        <v>7</v>
      </c>
      <c r="H76" s="7"/>
      <c r="I76" s="7">
        <v>7</v>
      </c>
      <c r="J76" s="7">
        <v>7</v>
      </c>
      <c r="K76" s="7"/>
    </row>
    <row r="77" spans="1:11" ht="12.75">
      <c r="A77" s="6" t="s">
        <v>7</v>
      </c>
      <c r="B77" s="9"/>
      <c r="C77" s="7"/>
      <c r="D77" s="7"/>
      <c r="E77" s="7"/>
      <c r="F77" s="7"/>
      <c r="G77" s="7"/>
      <c r="H77" s="7"/>
      <c r="I77" s="7"/>
      <c r="J77" s="7"/>
      <c r="K77" s="7"/>
    </row>
    <row r="78" spans="1:11" ht="28.5" customHeight="1">
      <c r="A78" s="2" t="s">
        <v>28</v>
      </c>
      <c r="B78" s="11"/>
      <c r="C78" s="7">
        <v>2</v>
      </c>
      <c r="D78" s="7">
        <v>2</v>
      </c>
      <c r="E78" s="7"/>
      <c r="F78" s="7">
        <v>2</v>
      </c>
      <c r="G78" s="7">
        <v>2</v>
      </c>
      <c r="H78" s="7"/>
      <c r="I78" s="7">
        <v>2</v>
      </c>
      <c r="J78" s="7">
        <v>2</v>
      </c>
      <c r="K78" s="7"/>
    </row>
    <row r="79" spans="1:11" ht="26.25" customHeight="1">
      <c r="A79" s="2" t="s">
        <v>32</v>
      </c>
      <c r="B79" s="11"/>
      <c r="C79" s="7">
        <v>5</v>
      </c>
      <c r="D79" s="7">
        <v>5</v>
      </c>
      <c r="E79" s="7"/>
      <c r="F79" s="7">
        <v>5</v>
      </c>
      <c r="G79" s="7">
        <v>5</v>
      </c>
      <c r="H79" s="7"/>
      <c r="I79" s="7">
        <v>5</v>
      </c>
      <c r="J79" s="7">
        <v>5</v>
      </c>
      <c r="K79" s="7"/>
    </row>
    <row r="80" spans="1:11" ht="36">
      <c r="A80" s="2" t="s">
        <v>21</v>
      </c>
      <c r="B80" s="11"/>
      <c r="C80" s="7">
        <v>100</v>
      </c>
      <c r="D80" s="7">
        <v>100</v>
      </c>
      <c r="E80" s="7"/>
      <c r="F80" s="7">
        <v>100</v>
      </c>
      <c r="G80" s="7">
        <v>100</v>
      </c>
      <c r="H80" s="7"/>
      <c r="I80" s="7">
        <v>100</v>
      </c>
      <c r="J80" s="7">
        <v>100</v>
      </c>
      <c r="K80" s="7"/>
    </row>
    <row r="81" spans="1:11" ht="24">
      <c r="A81" s="2" t="s">
        <v>29</v>
      </c>
      <c r="B81" s="11"/>
      <c r="C81" s="7">
        <v>20</v>
      </c>
      <c r="D81" s="7">
        <v>20</v>
      </c>
      <c r="E81" s="7"/>
      <c r="F81" s="7">
        <v>20</v>
      </c>
      <c r="G81" s="7">
        <v>20</v>
      </c>
      <c r="H81" s="7"/>
      <c r="I81" s="7">
        <v>20</v>
      </c>
      <c r="J81" s="7">
        <v>20</v>
      </c>
      <c r="K81" s="7"/>
    </row>
    <row r="82" spans="1:11" ht="39" customHeight="1">
      <c r="A82" s="2" t="s">
        <v>22</v>
      </c>
      <c r="B82" s="11"/>
      <c r="C82" s="7">
        <f>D82+E82</f>
        <v>1200</v>
      </c>
      <c r="D82" s="7">
        <v>1200</v>
      </c>
      <c r="E82" s="7"/>
      <c r="F82" s="7">
        <f>G82+H82</f>
        <v>1140</v>
      </c>
      <c r="G82" s="7">
        <f>D82*0.95</f>
        <v>1140</v>
      </c>
      <c r="H82" s="7"/>
      <c r="I82" s="7">
        <f>J82+K82</f>
        <v>1083</v>
      </c>
      <c r="J82" s="7">
        <f>G82*0.95</f>
        <v>1083</v>
      </c>
      <c r="K82" s="7"/>
    </row>
    <row r="83" spans="1:11" ht="12.75">
      <c r="A83" s="6" t="s">
        <v>8</v>
      </c>
      <c r="B83" s="9"/>
      <c r="C83" s="7"/>
      <c r="D83" s="7"/>
      <c r="E83" s="7"/>
      <c r="F83" s="7"/>
      <c r="G83" s="7"/>
      <c r="H83" s="7"/>
      <c r="I83" s="7"/>
      <c r="J83" s="7"/>
      <c r="K83" s="7"/>
    </row>
    <row r="84" spans="1:11" ht="48">
      <c r="A84" s="2" t="s">
        <v>30</v>
      </c>
      <c r="B84" s="11"/>
      <c r="C84" s="7">
        <v>100</v>
      </c>
      <c r="D84" s="7">
        <v>100</v>
      </c>
      <c r="E84" s="7"/>
      <c r="F84" s="7">
        <v>100</v>
      </c>
      <c r="G84" s="7">
        <v>100</v>
      </c>
      <c r="H84" s="7"/>
      <c r="I84" s="7">
        <v>100</v>
      </c>
      <c r="J84" s="7">
        <v>100</v>
      </c>
      <c r="K84" s="7"/>
    </row>
    <row r="85" spans="1:11" ht="24">
      <c r="A85" s="2" t="s">
        <v>23</v>
      </c>
      <c r="B85" s="11"/>
      <c r="C85" s="7">
        <v>5</v>
      </c>
      <c r="D85" s="7">
        <v>5</v>
      </c>
      <c r="E85" s="7"/>
      <c r="F85" s="7">
        <v>5</v>
      </c>
      <c r="G85" s="7">
        <v>5</v>
      </c>
      <c r="H85" s="7"/>
      <c r="I85" s="7">
        <v>5</v>
      </c>
      <c r="J85" s="7">
        <v>5</v>
      </c>
      <c r="K85" s="7"/>
    </row>
    <row r="86" spans="1:11" ht="12.75">
      <c r="A86" s="2" t="s">
        <v>48</v>
      </c>
      <c r="B86" s="11"/>
      <c r="C86" s="7">
        <v>100</v>
      </c>
      <c r="D86" s="7">
        <v>100</v>
      </c>
      <c r="E86" s="7"/>
      <c r="F86" s="7">
        <v>100</v>
      </c>
      <c r="G86" s="7">
        <v>100</v>
      </c>
      <c r="H86" s="7"/>
      <c r="I86" s="7">
        <v>100</v>
      </c>
      <c r="J86" s="7">
        <v>100</v>
      </c>
      <c r="K86" s="7"/>
    </row>
    <row r="89" spans="1:11" ht="18">
      <c r="A89" s="33" t="s">
        <v>24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116" spans="5:11" ht="18">
      <c r="E116" s="31"/>
      <c r="F116" s="31"/>
      <c r="H116" s="34" t="s">
        <v>52</v>
      </c>
      <c r="I116" s="34"/>
      <c r="J116" s="34"/>
      <c r="K116" s="34"/>
    </row>
    <row r="117" spans="5:11" ht="18">
      <c r="E117" s="31"/>
      <c r="F117" s="31"/>
      <c r="H117" s="32" t="s">
        <v>49</v>
      </c>
      <c r="I117" s="32"/>
      <c r="J117" s="32"/>
      <c r="K117" s="32"/>
    </row>
    <row r="118" spans="9:11" ht="18">
      <c r="I118" s="45">
        <v>39323</v>
      </c>
      <c r="J118" s="28" t="s">
        <v>57</v>
      </c>
      <c r="K118" s="24"/>
    </row>
    <row r="120" spans="1:11" ht="18">
      <c r="A120" s="40" t="s">
        <v>20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</row>
    <row r="121" spans="1:11" ht="18">
      <c r="A121" s="40" t="s">
        <v>25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</row>
    <row r="122" spans="1:11" ht="18">
      <c r="A122" s="40" t="s">
        <v>34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  <row r="123" spans="1:11" ht="18">
      <c r="A123" s="40" t="s">
        <v>27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8" t="s">
        <v>13</v>
      </c>
    </row>
    <row r="125" spans="1:11" ht="12.75">
      <c r="A125" s="37" t="s">
        <v>0</v>
      </c>
      <c r="B125" s="37" t="s">
        <v>17</v>
      </c>
      <c r="C125" s="41" t="s">
        <v>1</v>
      </c>
      <c r="D125" s="41"/>
      <c r="E125" s="41"/>
      <c r="F125" s="41" t="s">
        <v>2</v>
      </c>
      <c r="G125" s="41"/>
      <c r="H125" s="41"/>
      <c r="I125" s="41" t="s">
        <v>3</v>
      </c>
      <c r="J125" s="41"/>
      <c r="K125" s="41"/>
    </row>
    <row r="126" spans="1:11" ht="12.75">
      <c r="A126" s="39"/>
      <c r="B126" s="39"/>
      <c r="C126" s="37" t="s">
        <v>14</v>
      </c>
      <c r="D126" s="35" t="s">
        <v>9</v>
      </c>
      <c r="E126" s="36"/>
      <c r="F126" s="37" t="s">
        <v>14</v>
      </c>
      <c r="G126" s="35" t="s">
        <v>9</v>
      </c>
      <c r="H126" s="36"/>
      <c r="I126" s="37" t="s">
        <v>14</v>
      </c>
      <c r="J126" s="35" t="s">
        <v>9</v>
      </c>
      <c r="K126" s="36"/>
    </row>
    <row r="127" spans="1:11" ht="24">
      <c r="A127" s="38"/>
      <c r="B127" s="38"/>
      <c r="C127" s="38"/>
      <c r="D127" s="4" t="s">
        <v>10</v>
      </c>
      <c r="E127" s="4" t="s">
        <v>11</v>
      </c>
      <c r="F127" s="38"/>
      <c r="G127" s="4" t="s">
        <v>10</v>
      </c>
      <c r="H127" s="4" t="s">
        <v>11</v>
      </c>
      <c r="I127" s="38"/>
      <c r="J127" s="4" t="s">
        <v>10</v>
      </c>
      <c r="K127" s="4" t="s">
        <v>11</v>
      </c>
    </row>
    <row r="128" spans="1:11" ht="12.75">
      <c r="A128" s="5">
        <v>1</v>
      </c>
      <c r="B128" s="5">
        <f>A128+1</f>
        <v>2</v>
      </c>
      <c r="C128" s="5">
        <f aca="true" t="shared" si="2" ref="C128:K128">B128+1</f>
        <v>3</v>
      </c>
      <c r="D128" s="5">
        <f t="shared" si="2"/>
        <v>4</v>
      </c>
      <c r="E128" s="5">
        <f t="shared" si="2"/>
        <v>5</v>
      </c>
      <c r="F128" s="5">
        <f t="shared" si="2"/>
        <v>6</v>
      </c>
      <c r="G128" s="5">
        <f t="shared" si="2"/>
        <v>7</v>
      </c>
      <c r="H128" s="5">
        <f t="shared" si="2"/>
        <v>8</v>
      </c>
      <c r="I128" s="5">
        <f t="shared" si="2"/>
        <v>9</v>
      </c>
      <c r="J128" s="5">
        <f t="shared" si="2"/>
        <v>10</v>
      </c>
      <c r="K128" s="5">
        <f t="shared" si="2"/>
        <v>11</v>
      </c>
    </row>
    <row r="129" spans="1:11" ht="36">
      <c r="A129" s="1" t="s">
        <v>36</v>
      </c>
      <c r="B129" s="1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28.5" customHeight="1">
      <c r="A130" s="6" t="s">
        <v>19</v>
      </c>
      <c r="B130" s="18" t="s">
        <v>4</v>
      </c>
      <c r="C130" s="5">
        <f>D130+E130</f>
        <v>213126</v>
      </c>
      <c r="D130" s="19">
        <v>213126</v>
      </c>
      <c r="E130" s="5"/>
      <c r="F130" s="5">
        <f>G130+H130</f>
        <v>231241.71</v>
      </c>
      <c r="G130" s="5">
        <f>D130*1.085</f>
        <v>231241.71</v>
      </c>
      <c r="H130" s="5"/>
      <c r="I130" s="5">
        <f>J130+K130</f>
        <v>247197.38799</v>
      </c>
      <c r="J130" s="5">
        <f>G130*1.069</f>
        <v>247197.38799</v>
      </c>
      <c r="K130" s="5"/>
    </row>
    <row r="131" spans="1:11" ht="100.5" customHeight="1">
      <c r="A131" s="6" t="s">
        <v>47</v>
      </c>
      <c r="B131" s="9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84">
      <c r="A132" s="6" t="s">
        <v>33</v>
      </c>
      <c r="B132" s="9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2.75">
      <c r="A133" s="6" t="s">
        <v>5</v>
      </c>
      <c r="B133" s="9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2.75">
      <c r="A134" s="2" t="s">
        <v>6</v>
      </c>
      <c r="B134" s="11"/>
      <c r="C134" s="7">
        <v>7</v>
      </c>
      <c r="D134" s="7">
        <v>7</v>
      </c>
      <c r="E134" s="7"/>
      <c r="F134" s="7">
        <v>7</v>
      </c>
      <c r="G134" s="7">
        <v>7</v>
      </c>
      <c r="H134" s="7"/>
      <c r="I134" s="7">
        <v>7</v>
      </c>
      <c r="J134" s="7">
        <v>7</v>
      </c>
      <c r="K134" s="7"/>
    </row>
    <row r="135" spans="1:11" ht="12.75">
      <c r="A135" s="6" t="s">
        <v>7</v>
      </c>
      <c r="B135" s="9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24">
      <c r="A136" s="2" t="s">
        <v>28</v>
      </c>
      <c r="B136" s="11"/>
      <c r="C136" s="7">
        <v>2</v>
      </c>
      <c r="D136" s="7">
        <v>2</v>
      </c>
      <c r="E136" s="7"/>
      <c r="F136" s="7">
        <v>2</v>
      </c>
      <c r="G136" s="7">
        <v>2</v>
      </c>
      <c r="H136" s="7"/>
      <c r="I136" s="7">
        <v>2</v>
      </c>
      <c r="J136" s="7">
        <v>2</v>
      </c>
      <c r="K136" s="7"/>
    </row>
    <row r="137" spans="1:11" ht="24">
      <c r="A137" s="2" t="s">
        <v>32</v>
      </c>
      <c r="B137" s="11"/>
      <c r="C137" s="7">
        <v>5</v>
      </c>
      <c r="D137" s="7">
        <v>5</v>
      </c>
      <c r="E137" s="7"/>
      <c r="F137" s="7">
        <v>5</v>
      </c>
      <c r="G137" s="7">
        <v>5</v>
      </c>
      <c r="H137" s="7"/>
      <c r="I137" s="7">
        <v>5</v>
      </c>
      <c r="J137" s="7">
        <v>5</v>
      </c>
      <c r="K137" s="7"/>
    </row>
    <row r="138" spans="1:11" ht="36">
      <c r="A138" s="2" t="s">
        <v>21</v>
      </c>
      <c r="B138" s="11"/>
      <c r="C138" s="7">
        <v>100</v>
      </c>
      <c r="D138" s="7">
        <v>100</v>
      </c>
      <c r="E138" s="7"/>
      <c r="F138" s="7">
        <v>100</v>
      </c>
      <c r="G138" s="7">
        <v>100</v>
      </c>
      <c r="H138" s="7"/>
      <c r="I138" s="7">
        <v>100</v>
      </c>
      <c r="J138" s="7">
        <v>100</v>
      </c>
      <c r="K138" s="7"/>
    </row>
    <row r="139" spans="1:11" ht="24">
      <c r="A139" s="2" t="s">
        <v>29</v>
      </c>
      <c r="B139" s="11"/>
      <c r="C139" s="7">
        <v>20</v>
      </c>
      <c r="D139" s="7">
        <v>20</v>
      </c>
      <c r="E139" s="7"/>
      <c r="F139" s="7">
        <v>20</v>
      </c>
      <c r="G139" s="7">
        <v>20</v>
      </c>
      <c r="H139" s="7"/>
      <c r="I139" s="7">
        <v>20</v>
      </c>
      <c r="J139" s="7">
        <v>20</v>
      </c>
      <c r="K139" s="7"/>
    </row>
    <row r="140" spans="1:11" ht="40.5" customHeight="1">
      <c r="A140" s="2" t="s">
        <v>22</v>
      </c>
      <c r="B140" s="11"/>
      <c r="C140" s="7">
        <f>D140+E140</f>
        <v>675</v>
      </c>
      <c r="D140" s="7">
        <v>675</v>
      </c>
      <c r="E140" s="7"/>
      <c r="F140" s="7">
        <f>G140+H140</f>
        <v>641.25</v>
      </c>
      <c r="G140" s="7">
        <f>D140*0.95</f>
        <v>641.25</v>
      </c>
      <c r="H140" s="7"/>
      <c r="I140" s="7">
        <f>J140+K140</f>
        <v>609.1875</v>
      </c>
      <c r="J140" s="7">
        <f>G140*0.95</f>
        <v>609.1875</v>
      </c>
      <c r="K140" s="7"/>
    </row>
    <row r="141" spans="1:11" ht="12.75">
      <c r="A141" s="6" t="s">
        <v>8</v>
      </c>
      <c r="B141" s="9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48">
      <c r="A142" s="2" t="s">
        <v>30</v>
      </c>
      <c r="B142" s="11"/>
      <c r="C142" s="7">
        <v>100</v>
      </c>
      <c r="D142" s="7">
        <v>100</v>
      </c>
      <c r="E142" s="7"/>
      <c r="F142" s="7">
        <v>100</v>
      </c>
      <c r="G142" s="7">
        <v>100</v>
      </c>
      <c r="H142" s="7"/>
      <c r="I142" s="7">
        <v>100</v>
      </c>
      <c r="J142" s="7">
        <v>100</v>
      </c>
      <c r="K142" s="7"/>
    </row>
    <row r="143" spans="1:11" ht="24">
      <c r="A143" s="2" t="s">
        <v>23</v>
      </c>
      <c r="B143" s="11"/>
      <c r="C143" s="7">
        <v>5</v>
      </c>
      <c r="D143" s="7">
        <v>5</v>
      </c>
      <c r="E143" s="7"/>
      <c r="F143" s="7">
        <v>5</v>
      </c>
      <c r="G143" s="7">
        <v>5</v>
      </c>
      <c r="H143" s="7"/>
      <c r="I143" s="7">
        <v>5</v>
      </c>
      <c r="J143" s="7">
        <v>5</v>
      </c>
      <c r="K143" s="7"/>
    </row>
    <row r="144" spans="1:11" ht="12.75">
      <c r="A144" s="2" t="s">
        <v>48</v>
      </c>
      <c r="B144" s="11"/>
      <c r="C144" s="7">
        <v>100</v>
      </c>
      <c r="D144" s="7">
        <v>100</v>
      </c>
      <c r="E144" s="7"/>
      <c r="F144" s="7">
        <v>100</v>
      </c>
      <c r="G144" s="7">
        <v>100</v>
      </c>
      <c r="H144" s="7"/>
      <c r="I144" s="7">
        <v>100</v>
      </c>
      <c r="J144" s="7">
        <v>100</v>
      </c>
      <c r="K144" s="7"/>
    </row>
    <row r="147" spans="1:11" ht="18">
      <c r="A147" s="33" t="s">
        <v>24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74" spans="5:11" ht="18">
      <c r="E174" s="31"/>
      <c r="F174" s="31"/>
      <c r="H174" s="34" t="s">
        <v>53</v>
      </c>
      <c r="I174" s="34"/>
      <c r="J174" s="34"/>
      <c r="K174" s="34"/>
    </row>
    <row r="175" spans="5:11" ht="18">
      <c r="E175" s="31"/>
      <c r="F175" s="31"/>
      <c r="H175" s="32" t="s">
        <v>49</v>
      </c>
      <c r="I175" s="32"/>
      <c r="J175" s="32"/>
      <c r="K175" s="32"/>
    </row>
    <row r="176" spans="8:11" ht="18">
      <c r="H176" s="29"/>
      <c r="I176" s="45">
        <v>39323</v>
      </c>
      <c r="J176" s="28" t="s">
        <v>57</v>
      </c>
      <c r="K176" s="30"/>
    </row>
    <row r="178" spans="1:11" ht="12.75">
      <c r="A178" s="44" t="s">
        <v>20</v>
      </c>
      <c r="B178" s="44"/>
      <c r="C178" s="44"/>
      <c r="D178" s="44"/>
      <c r="E178" s="44"/>
      <c r="F178" s="44"/>
      <c r="G178" s="44"/>
      <c r="H178" s="44"/>
      <c r="I178" s="44"/>
      <c r="J178" s="44"/>
      <c r="K178" s="44"/>
    </row>
    <row r="179" spans="1:11" ht="12.75">
      <c r="A179" s="44" t="s">
        <v>25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</row>
    <row r="180" spans="1:11" ht="12.75">
      <c r="A180" s="44" t="s">
        <v>37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</row>
    <row r="181" spans="1:11" ht="12.75">
      <c r="A181" s="44" t="s">
        <v>27</v>
      </c>
      <c r="B181" s="44"/>
      <c r="C181" s="44"/>
      <c r="D181" s="44"/>
      <c r="E181" s="44"/>
      <c r="F181" s="44"/>
      <c r="G181" s="44"/>
      <c r="H181" s="44"/>
      <c r="I181" s="44"/>
      <c r="J181" s="44"/>
      <c r="K181" s="44"/>
    </row>
    <row r="182" spans="1:1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8" t="s">
        <v>13</v>
      </c>
    </row>
    <row r="183" spans="1:11" ht="12.75">
      <c r="A183" s="37" t="s">
        <v>0</v>
      </c>
      <c r="B183" s="37" t="s">
        <v>17</v>
      </c>
      <c r="C183" s="41" t="s">
        <v>1</v>
      </c>
      <c r="D183" s="41"/>
      <c r="E183" s="41"/>
      <c r="F183" s="41" t="s">
        <v>2</v>
      </c>
      <c r="G183" s="41"/>
      <c r="H183" s="41"/>
      <c r="I183" s="41" t="s">
        <v>3</v>
      </c>
      <c r="J183" s="41"/>
      <c r="K183" s="41"/>
    </row>
    <row r="184" spans="1:11" ht="12.75">
      <c r="A184" s="39"/>
      <c r="B184" s="39"/>
      <c r="C184" s="37" t="s">
        <v>14</v>
      </c>
      <c r="D184" s="35" t="s">
        <v>9</v>
      </c>
      <c r="E184" s="36"/>
      <c r="F184" s="37" t="s">
        <v>14</v>
      </c>
      <c r="G184" s="35" t="s">
        <v>9</v>
      </c>
      <c r="H184" s="36"/>
      <c r="I184" s="37" t="s">
        <v>14</v>
      </c>
      <c r="J184" s="35" t="s">
        <v>9</v>
      </c>
      <c r="K184" s="36"/>
    </row>
    <row r="185" spans="1:11" ht="24">
      <c r="A185" s="38"/>
      <c r="B185" s="38"/>
      <c r="C185" s="38"/>
      <c r="D185" s="4" t="s">
        <v>10</v>
      </c>
      <c r="E185" s="4" t="s">
        <v>11</v>
      </c>
      <c r="F185" s="38"/>
      <c r="G185" s="4" t="s">
        <v>10</v>
      </c>
      <c r="H185" s="4" t="s">
        <v>11</v>
      </c>
      <c r="I185" s="38"/>
      <c r="J185" s="4" t="s">
        <v>10</v>
      </c>
      <c r="K185" s="4" t="s">
        <v>11</v>
      </c>
    </row>
    <row r="186" spans="1:11" ht="12.75">
      <c r="A186" s="5">
        <v>1</v>
      </c>
      <c r="B186" s="5">
        <f>A186+1</f>
        <v>2</v>
      </c>
      <c r="C186" s="5">
        <f aca="true" t="shared" si="3" ref="C186:K186">B186+1</f>
        <v>3</v>
      </c>
      <c r="D186" s="5">
        <f t="shared" si="3"/>
        <v>4</v>
      </c>
      <c r="E186" s="5">
        <f t="shared" si="3"/>
        <v>5</v>
      </c>
      <c r="F186" s="5">
        <f t="shared" si="3"/>
        <v>6</v>
      </c>
      <c r="G186" s="5">
        <f t="shared" si="3"/>
        <v>7</v>
      </c>
      <c r="H186" s="5">
        <f t="shared" si="3"/>
        <v>8</v>
      </c>
      <c r="I186" s="5">
        <f t="shared" si="3"/>
        <v>9</v>
      </c>
      <c r="J186" s="5">
        <f t="shared" si="3"/>
        <v>10</v>
      </c>
      <c r="K186" s="5">
        <f t="shared" si="3"/>
        <v>11</v>
      </c>
    </row>
    <row r="187" spans="1:11" ht="36">
      <c r="A187" s="1" t="s">
        <v>38</v>
      </c>
      <c r="B187" s="1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28.5" customHeight="1">
      <c r="A188" s="6" t="s">
        <v>19</v>
      </c>
      <c r="B188" s="18" t="s">
        <v>4</v>
      </c>
      <c r="C188" s="5">
        <f>D188+E188</f>
        <v>151093</v>
      </c>
      <c r="D188" s="19">
        <v>151093</v>
      </c>
      <c r="E188" s="5"/>
      <c r="F188" s="5">
        <f>G188+H188</f>
        <v>163935.905</v>
      </c>
      <c r="G188" s="5">
        <f>D188*1.085</f>
        <v>163935.905</v>
      </c>
      <c r="H188" s="5"/>
      <c r="I188" s="5">
        <f>J188+K188</f>
        <v>175247.482445</v>
      </c>
      <c r="J188" s="5">
        <f>G188*1.069</f>
        <v>175247.482445</v>
      </c>
      <c r="K188" s="5"/>
    </row>
    <row r="189" spans="1:11" ht="97.5" customHeight="1">
      <c r="A189" s="6" t="s">
        <v>47</v>
      </c>
      <c r="B189" s="9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84">
      <c r="A190" s="6" t="s">
        <v>33</v>
      </c>
      <c r="B190" s="9"/>
      <c r="C190" s="7"/>
      <c r="D190" s="7"/>
      <c r="E190" s="7"/>
      <c r="F190" s="7"/>
      <c r="G190" s="7"/>
      <c r="H190" s="7"/>
      <c r="I190" s="7"/>
      <c r="J190" s="7"/>
      <c r="K190" s="7"/>
    </row>
    <row r="191" spans="1:11" ht="12.75">
      <c r="A191" s="6" t="s">
        <v>5</v>
      </c>
      <c r="B191" s="9"/>
      <c r="C191" s="7"/>
      <c r="D191" s="7"/>
      <c r="E191" s="7"/>
      <c r="F191" s="7"/>
      <c r="G191" s="7"/>
      <c r="H191" s="7"/>
      <c r="I191" s="7"/>
      <c r="J191" s="7"/>
      <c r="K191" s="7"/>
    </row>
    <row r="192" spans="1:11" ht="12.75">
      <c r="A192" s="2" t="s">
        <v>6</v>
      </c>
      <c r="B192" s="11"/>
      <c r="C192" s="7">
        <v>5</v>
      </c>
      <c r="D192" s="7">
        <v>5</v>
      </c>
      <c r="E192" s="7"/>
      <c r="F192" s="7">
        <v>5</v>
      </c>
      <c r="G192" s="7">
        <v>5</v>
      </c>
      <c r="H192" s="7"/>
      <c r="I192" s="7">
        <v>5</v>
      </c>
      <c r="J192" s="7">
        <v>5</v>
      </c>
      <c r="K192" s="7"/>
    </row>
    <row r="193" spans="1:11" ht="12.75">
      <c r="A193" s="6" t="s">
        <v>7</v>
      </c>
      <c r="B193" s="9"/>
      <c r="C193" s="7"/>
      <c r="D193" s="7"/>
      <c r="E193" s="7"/>
      <c r="F193" s="7"/>
      <c r="G193" s="7"/>
      <c r="H193" s="7"/>
      <c r="I193" s="7"/>
      <c r="J193" s="7"/>
      <c r="K193" s="7"/>
    </row>
    <row r="194" spans="1:11" ht="30" customHeight="1">
      <c r="A194" s="2" t="s">
        <v>28</v>
      </c>
      <c r="B194" s="11"/>
      <c r="C194" s="7">
        <v>2</v>
      </c>
      <c r="D194" s="7">
        <v>2</v>
      </c>
      <c r="E194" s="7"/>
      <c r="F194" s="7">
        <v>2</v>
      </c>
      <c r="G194" s="7">
        <v>2</v>
      </c>
      <c r="H194" s="7"/>
      <c r="I194" s="7">
        <v>2</v>
      </c>
      <c r="J194" s="7">
        <v>2</v>
      </c>
      <c r="K194" s="7"/>
    </row>
    <row r="195" spans="1:11" ht="24">
      <c r="A195" s="2" t="s">
        <v>32</v>
      </c>
      <c r="B195" s="11"/>
      <c r="C195" s="7">
        <v>5</v>
      </c>
      <c r="D195" s="7">
        <v>5</v>
      </c>
      <c r="E195" s="7"/>
      <c r="F195" s="7">
        <v>5</v>
      </c>
      <c r="G195" s="7">
        <v>5</v>
      </c>
      <c r="H195" s="7"/>
      <c r="I195" s="7">
        <v>5</v>
      </c>
      <c r="J195" s="7">
        <v>5</v>
      </c>
      <c r="K195" s="7"/>
    </row>
    <row r="196" spans="1:11" ht="36">
      <c r="A196" s="2" t="s">
        <v>21</v>
      </c>
      <c r="B196" s="11"/>
      <c r="C196" s="7">
        <v>100</v>
      </c>
      <c r="D196" s="7">
        <v>100</v>
      </c>
      <c r="E196" s="7"/>
      <c r="F196" s="7">
        <v>100</v>
      </c>
      <c r="G196" s="7">
        <v>100</v>
      </c>
      <c r="H196" s="7"/>
      <c r="I196" s="7">
        <v>100</v>
      </c>
      <c r="J196" s="7">
        <v>100</v>
      </c>
      <c r="K196" s="7"/>
    </row>
    <row r="197" spans="1:11" ht="24">
      <c r="A197" s="2" t="s">
        <v>29</v>
      </c>
      <c r="B197" s="11"/>
      <c r="C197" s="7">
        <v>20</v>
      </c>
      <c r="D197" s="7">
        <v>20</v>
      </c>
      <c r="E197" s="7"/>
      <c r="F197" s="7">
        <v>20</v>
      </c>
      <c r="G197" s="7">
        <v>20</v>
      </c>
      <c r="H197" s="7"/>
      <c r="I197" s="7">
        <v>20</v>
      </c>
      <c r="J197" s="7">
        <v>20</v>
      </c>
      <c r="K197" s="7"/>
    </row>
    <row r="198" spans="1:11" ht="39" customHeight="1">
      <c r="A198" s="2" t="s">
        <v>22</v>
      </c>
      <c r="B198" s="11"/>
      <c r="C198" s="7">
        <f>D198+E198</f>
        <v>220</v>
      </c>
      <c r="D198" s="7">
        <v>220</v>
      </c>
      <c r="E198" s="7"/>
      <c r="F198" s="7">
        <f>G198+H198</f>
        <v>209</v>
      </c>
      <c r="G198" s="7">
        <f>D198*0.95</f>
        <v>209</v>
      </c>
      <c r="H198" s="7"/>
      <c r="I198" s="7">
        <f>J198+K198</f>
        <v>198.54999999999998</v>
      </c>
      <c r="J198" s="7">
        <f>G198*0.95</f>
        <v>198.54999999999998</v>
      </c>
      <c r="K198" s="7"/>
    </row>
    <row r="199" spans="1:11" ht="12.75">
      <c r="A199" s="6" t="s">
        <v>8</v>
      </c>
      <c r="B199" s="9"/>
      <c r="C199" s="7"/>
      <c r="D199" s="7"/>
      <c r="E199" s="7"/>
      <c r="F199" s="7"/>
      <c r="G199" s="7"/>
      <c r="H199" s="7"/>
      <c r="I199" s="7"/>
      <c r="J199" s="7"/>
      <c r="K199" s="7"/>
    </row>
    <row r="200" spans="1:11" ht="48">
      <c r="A200" s="2" t="s">
        <v>30</v>
      </c>
      <c r="B200" s="11"/>
      <c r="C200" s="7">
        <v>100</v>
      </c>
      <c r="D200" s="7">
        <v>100</v>
      </c>
      <c r="E200" s="7"/>
      <c r="F200" s="7">
        <v>100</v>
      </c>
      <c r="G200" s="7">
        <v>100</v>
      </c>
      <c r="H200" s="7"/>
      <c r="I200" s="7">
        <v>100</v>
      </c>
      <c r="J200" s="7">
        <v>100</v>
      </c>
      <c r="K200" s="7"/>
    </row>
    <row r="201" spans="1:11" ht="24">
      <c r="A201" s="2" t="s">
        <v>23</v>
      </c>
      <c r="B201" s="11"/>
      <c r="C201" s="7">
        <v>5</v>
      </c>
      <c r="D201" s="7">
        <v>5</v>
      </c>
      <c r="E201" s="7"/>
      <c r="F201" s="7">
        <v>5</v>
      </c>
      <c r="G201" s="7">
        <v>5</v>
      </c>
      <c r="H201" s="7"/>
      <c r="I201" s="7">
        <v>5</v>
      </c>
      <c r="J201" s="7">
        <v>5</v>
      </c>
      <c r="K201" s="7"/>
    </row>
    <row r="202" spans="1:11" ht="12.75">
      <c r="A202" s="2" t="s">
        <v>48</v>
      </c>
      <c r="B202" s="11"/>
      <c r="C202" s="7">
        <v>100</v>
      </c>
      <c r="D202" s="7">
        <v>100</v>
      </c>
      <c r="E202" s="7"/>
      <c r="F202" s="7">
        <v>100</v>
      </c>
      <c r="G202" s="7">
        <v>100</v>
      </c>
      <c r="H202" s="7"/>
      <c r="I202" s="7">
        <v>100</v>
      </c>
      <c r="J202" s="7">
        <v>100</v>
      </c>
      <c r="K202" s="7"/>
    </row>
    <row r="205" spans="1:11" ht="18">
      <c r="A205" s="33" t="s">
        <v>24</v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</row>
    <row r="235" spans="5:11" ht="18">
      <c r="E235" s="31"/>
      <c r="F235" s="31"/>
      <c r="H235" s="34" t="s">
        <v>54</v>
      </c>
      <c r="I235" s="34"/>
      <c r="J235" s="34"/>
      <c r="K235" s="34"/>
    </row>
    <row r="236" spans="5:11" ht="18">
      <c r="E236" s="31"/>
      <c r="F236" s="31"/>
      <c r="H236" s="32" t="s">
        <v>49</v>
      </c>
      <c r="I236" s="32"/>
      <c r="J236" s="32"/>
      <c r="K236" s="32"/>
    </row>
    <row r="237" spans="8:11" ht="18">
      <c r="H237" s="29"/>
      <c r="I237" s="45">
        <v>39323</v>
      </c>
      <c r="J237" s="28" t="s">
        <v>57</v>
      </c>
      <c r="K237" s="30"/>
    </row>
    <row r="239" spans="1:11" ht="18">
      <c r="A239" s="40" t="s">
        <v>20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40"/>
    </row>
    <row r="240" spans="1:11" ht="18">
      <c r="A240" s="40" t="s">
        <v>25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40"/>
    </row>
    <row r="241" spans="1:11" ht="18">
      <c r="A241" s="40" t="s">
        <v>39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</row>
    <row r="242" spans="1:11" ht="18">
      <c r="A242" s="40" t="s">
        <v>27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</row>
    <row r="243" spans="1:1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8" t="s">
        <v>13</v>
      </c>
    </row>
    <row r="244" spans="1:11" ht="12.75">
      <c r="A244" s="37" t="s">
        <v>0</v>
      </c>
      <c r="B244" s="37" t="s">
        <v>17</v>
      </c>
      <c r="C244" s="41" t="s">
        <v>1</v>
      </c>
      <c r="D244" s="41"/>
      <c r="E244" s="41"/>
      <c r="F244" s="41" t="s">
        <v>2</v>
      </c>
      <c r="G244" s="41"/>
      <c r="H244" s="41"/>
      <c r="I244" s="41" t="s">
        <v>3</v>
      </c>
      <c r="J244" s="41"/>
      <c r="K244" s="41"/>
    </row>
    <row r="245" spans="1:11" ht="12.75">
      <c r="A245" s="39"/>
      <c r="B245" s="39"/>
      <c r="C245" s="37" t="s">
        <v>14</v>
      </c>
      <c r="D245" s="35" t="s">
        <v>9</v>
      </c>
      <c r="E245" s="36"/>
      <c r="F245" s="37" t="s">
        <v>14</v>
      </c>
      <c r="G245" s="35" t="s">
        <v>9</v>
      </c>
      <c r="H245" s="36"/>
      <c r="I245" s="37" t="s">
        <v>14</v>
      </c>
      <c r="J245" s="35" t="s">
        <v>9</v>
      </c>
      <c r="K245" s="36"/>
    </row>
    <row r="246" spans="1:11" ht="24">
      <c r="A246" s="38"/>
      <c r="B246" s="38"/>
      <c r="C246" s="38"/>
      <c r="D246" s="4" t="s">
        <v>10</v>
      </c>
      <c r="E246" s="4" t="s">
        <v>11</v>
      </c>
      <c r="F246" s="38"/>
      <c r="G246" s="4" t="s">
        <v>10</v>
      </c>
      <c r="H246" s="4" t="s">
        <v>11</v>
      </c>
      <c r="I246" s="38"/>
      <c r="J246" s="4" t="s">
        <v>10</v>
      </c>
      <c r="K246" s="4" t="s">
        <v>11</v>
      </c>
    </row>
    <row r="247" spans="1:11" ht="12.75">
      <c r="A247" s="5">
        <v>1</v>
      </c>
      <c r="B247" s="5">
        <f>A247+1</f>
        <v>2</v>
      </c>
      <c r="C247" s="5">
        <f aca="true" t="shared" si="4" ref="C247:K247">B247+1</f>
        <v>3</v>
      </c>
      <c r="D247" s="5">
        <f t="shared" si="4"/>
        <v>4</v>
      </c>
      <c r="E247" s="5">
        <f t="shared" si="4"/>
        <v>5</v>
      </c>
      <c r="F247" s="5">
        <f t="shared" si="4"/>
        <v>6</v>
      </c>
      <c r="G247" s="5">
        <f t="shared" si="4"/>
        <v>7</v>
      </c>
      <c r="H247" s="5">
        <f t="shared" si="4"/>
        <v>8</v>
      </c>
      <c r="I247" s="5">
        <f t="shared" si="4"/>
        <v>9</v>
      </c>
      <c r="J247" s="5">
        <f t="shared" si="4"/>
        <v>10</v>
      </c>
      <c r="K247" s="5">
        <f t="shared" si="4"/>
        <v>11</v>
      </c>
    </row>
    <row r="248" spans="1:11" ht="36">
      <c r="A248" s="1" t="s">
        <v>40</v>
      </c>
      <c r="B248" s="1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36">
      <c r="A249" s="6" t="s">
        <v>19</v>
      </c>
      <c r="B249" s="18" t="s">
        <v>4</v>
      </c>
      <c r="C249" s="5">
        <f>D249+E249</f>
        <v>213134</v>
      </c>
      <c r="D249" s="19">
        <v>213134</v>
      </c>
      <c r="E249" s="5"/>
      <c r="F249" s="5">
        <f>G249+H249</f>
        <v>231250.38999999998</v>
      </c>
      <c r="G249" s="5">
        <f>D249*1.085</f>
        <v>231250.38999999998</v>
      </c>
      <c r="H249" s="5"/>
      <c r="I249" s="5">
        <f>J249+K249</f>
        <v>247206.66690999997</v>
      </c>
      <c r="J249" s="5">
        <f>G249*1.069</f>
        <v>247206.66690999997</v>
      </c>
      <c r="K249" s="5"/>
    </row>
    <row r="250" spans="1:11" ht="100.5" customHeight="1">
      <c r="A250" s="6" t="s">
        <v>47</v>
      </c>
      <c r="B250" s="9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84">
      <c r="A251" s="6" t="s">
        <v>33</v>
      </c>
      <c r="B251" s="9"/>
      <c r="C251" s="7"/>
      <c r="D251" s="7"/>
      <c r="E251" s="7"/>
      <c r="F251" s="7"/>
      <c r="G251" s="7"/>
      <c r="H251" s="7"/>
      <c r="I251" s="7"/>
      <c r="J251" s="7"/>
      <c r="K251" s="7"/>
    </row>
    <row r="252" spans="1:11" ht="12.75">
      <c r="A252" s="6" t="s">
        <v>5</v>
      </c>
      <c r="B252" s="9"/>
      <c r="C252" s="7"/>
      <c r="D252" s="7"/>
      <c r="E252" s="7"/>
      <c r="F252" s="7"/>
      <c r="G252" s="7"/>
      <c r="H252" s="7"/>
      <c r="I252" s="7"/>
      <c r="J252" s="7"/>
      <c r="K252" s="7"/>
    </row>
    <row r="253" spans="1:11" ht="12.75">
      <c r="A253" s="2" t="s">
        <v>6</v>
      </c>
      <c r="B253" s="11"/>
      <c r="C253" s="7">
        <v>7</v>
      </c>
      <c r="D253" s="7">
        <v>7</v>
      </c>
      <c r="E253" s="7"/>
      <c r="F253" s="7">
        <v>7</v>
      </c>
      <c r="G253" s="7">
        <v>7</v>
      </c>
      <c r="H253" s="7"/>
      <c r="I253" s="7">
        <v>7</v>
      </c>
      <c r="J253" s="7">
        <v>7</v>
      </c>
      <c r="K253" s="7"/>
    </row>
    <row r="254" spans="1:11" ht="12.75">
      <c r="A254" s="6" t="s">
        <v>7</v>
      </c>
      <c r="B254" s="9"/>
      <c r="C254" s="7"/>
      <c r="D254" s="7"/>
      <c r="E254" s="7"/>
      <c r="F254" s="7"/>
      <c r="G254" s="7"/>
      <c r="H254" s="7"/>
      <c r="I254" s="7"/>
      <c r="J254" s="7"/>
      <c r="K254" s="7"/>
    </row>
    <row r="255" spans="1:11" ht="30" customHeight="1">
      <c r="A255" s="2" t="s">
        <v>28</v>
      </c>
      <c r="B255" s="11"/>
      <c r="C255" s="7">
        <v>2</v>
      </c>
      <c r="D255" s="7">
        <v>2</v>
      </c>
      <c r="E255" s="7"/>
      <c r="F255" s="7">
        <v>2</v>
      </c>
      <c r="G255" s="7">
        <v>2</v>
      </c>
      <c r="H255" s="7"/>
      <c r="I255" s="7">
        <v>2</v>
      </c>
      <c r="J255" s="7">
        <v>2</v>
      </c>
      <c r="K255" s="7"/>
    </row>
    <row r="256" spans="1:11" ht="30" customHeight="1">
      <c r="A256" s="2" t="s">
        <v>32</v>
      </c>
      <c r="B256" s="11"/>
      <c r="C256" s="7">
        <v>9</v>
      </c>
      <c r="D256" s="7">
        <v>9</v>
      </c>
      <c r="E256" s="7"/>
      <c r="F256" s="7">
        <v>9</v>
      </c>
      <c r="G256" s="7">
        <v>9</v>
      </c>
      <c r="H256" s="7"/>
      <c r="I256" s="7">
        <v>9</v>
      </c>
      <c r="J256" s="7">
        <v>9</v>
      </c>
      <c r="K256" s="7"/>
    </row>
    <row r="257" spans="1:11" ht="43.5" customHeight="1">
      <c r="A257" s="2" t="s">
        <v>21</v>
      </c>
      <c r="B257" s="11"/>
      <c r="C257" s="7">
        <v>100</v>
      </c>
      <c r="D257" s="7">
        <v>100</v>
      </c>
      <c r="E257" s="7"/>
      <c r="F257" s="7">
        <v>100</v>
      </c>
      <c r="G257" s="7">
        <v>100</v>
      </c>
      <c r="H257" s="7"/>
      <c r="I257" s="7">
        <v>100</v>
      </c>
      <c r="J257" s="7">
        <v>100</v>
      </c>
      <c r="K257" s="7"/>
    </row>
    <row r="258" spans="1:11" ht="24">
      <c r="A258" s="2" t="s">
        <v>29</v>
      </c>
      <c r="B258" s="11"/>
      <c r="C258" s="7">
        <v>20</v>
      </c>
      <c r="D258" s="7">
        <v>20</v>
      </c>
      <c r="E258" s="7"/>
      <c r="F258" s="7">
        <v>20</v>
      </c>
      <c r="G258" s="7">
        <v>20</v>
      </c>
      <c r="H258" s="7"/>
      <c r="I258" s="7">
        <v>20</v>
      </c>
      <c r="J258" s="7">
        <v>20</v>
      </c>
      <c r="K258" s="7"/>
    </row>
    <row r="259" spans="1:11" ht="42.75" customHeight="1">
      <c r="A259" s="2" t="s">
        <v>22</v>
      </c>
      <c r="B259" s="11"/>
      <c r="C259" s="7">
        <f>D259+E259</f>
        <v>1500</v>
      </c>
      <c r="D259" s="7">
        <v>1500</v>
      </c>
      <c r="E259" s="7"/>
      <c r="F259" s="7">
        <f>G259+H259</f>
        <v>1425</v>
      </c>
      <c r="G259" s="7">
        <f>D259*0.95</f>
        <v>1425</v>
      </c>
      <c r="H259" s="7"/>
      <c r="I259" s="7">
        <f>J259+K259</f>
        <v>1353.75</v>
      </c>
      <c r="J259" s="7">
        <f>G259*0.95</f>
        <v>1353.75</v>
      </c>
      <c r="K259" s="7"/>
    </row>
    <row r="260" spans="1:11" ht="12.75">
      <c r="A260" s="6" t="s">
        <v>8</v>
      </c>
      <c r="B260" s="9"/>
      <c r="C260" s="7"/>
      <c r="D260" s="7"/>
      <c r="E260" s="7"/>
      <c r="F260" s="7"/>
      <c r="G260" s="7"/>
      <c r="H260" s="7"/>
      <c r="I260" s="7"/>
      <c r="J260" s="7"/>
      <c r="K260" s="7"/>
    </row>
    <row r="261" spans="1:11" ht="48">
      <c r="A261" s="2" t="s">
        <v>30</v>
      </c>
      <c r="B261" s="11"/>
      <c r="C261" s="7">
        <v>100</v>
      </c>
      <c r="D261" s="7">
        <v>100</v>
      </c>
      <c r="E261" s="7"/>
      <c r="F261" s="7">
        <v>100</v>
      </c>
      <c r="G261" s="7">
        <v>100</v>
      </c>
      <c r="H261" s="7"/>
      <c r="I261" s="7">
        <v>100</v>
      </c>
      <c r="J261" s="7">
        <v>100</v>
      </c>
      <c r="K261" s="7"/>
    </row>
    <row r="262" spans="1:11" ht="24">
      <c r="A262" s="2" t="s">
        <v>23</v>
      </c>
      <c r="B262" s="11"/>
      <c r="C262" s="7">
        <v>5</v>
      </c>
      <c r="D262" s="7">
        <v>5</v>
      </c>
      <c r="E262" s="7"/>
      <c r="F262" s="7">
        <v>5</v>
      </c>
      <c r="G262" s="7">
        <v>5</v>
      </c>
      <c r="H262" s="7"/>
      <c r="I262" s="7">
        <v>5</v>
      </c>
      <c r="J262" s="7">
        <v>5</v>
      </c>
      <c r="K262" s="7"/>
    </row>
    <row r="263" spans="1:11" ht="12.75">
      <c r="A263" s="2" t="s">
        <v>48</v>
      </c>
      <c r="B263" s="11"/>
      <c r="C263" s="7">
        <v>100</v>
      </c>
      <c r="D263" s="7">
        <v>100</v>
      </c>
      <c r="E263" s="7"/>
      <c r="F263" s="7">
        <v>100</v>
      </c>
      <c r="G263" s="7">
        <v>100</v>
      </c>
      <c r="H263" s="7"/>
      <c r="I263" s="7">
        <v>100</v>
      </c>
      <c r="J263" s="7">
        <v>100</v>
      </c>
      <c r="K263" s="7"/>
    </row>
    <row r="266" spans="1:11" ht="18">
      <c r="A266" s="33" t="s">
        <v>24</v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</row>
    <row r="292" spans="5:11" ht="18">
      <c r="E292" s="31"/>
      <c r="F292" s="31"/>
      <c r="H292" s="34" t="s">
        <v>55</v>
      </c>
      <c r="I292" s="34"/>
      <c r="J292" s="34"/>
      <c r="K292" s="34"/>
    </row>
    <row r="293" spans="5:11" ht="18">
      <c r="E293" s="31"/>
      <c r="F293" s="31"/>
      <c r="H293" s="32" t="s">
        <v>49</v>
      </c>
      <c r="I293" s="32"/>
      <c r="J293" s="32"/>
      <c r="K293" s="32"/>
    </row>
    <row r="294" spans="8:11" ht="18">
      <c r="H294" s="29"/>
      <c r="I294" s="45">
        <v>39323</v>
      </c>
      <c r="J294" s="28" t="s">
        <v>57</v>
      </c>
      <c r="K294" s="30"/>
    </row>
    <row r="296" spans="1:11" ht="18">
      <c r="A296" s="40" t="s">
        <v>20</v>
      </c>
      <c r="B296" s="40"/>
      <c r="C296" s="40"/>
      <c r="D296" s="40"/>
      <c r="E296" s="40"/>
      <c r="F296" s="40"/>
      <c r="G296" s="40"/>
      <c r="H296" s="40"/>
      <c r="I296" s="40"/>
      <c r="J296" s="40"/>
      <c r="K296" s="40"/>
    </row>
    <row r="297" spans="1:11" ht="18">
      <c r="A297" s="40" t="s">
        <v>41</v>
      </c>
      <c r="B297" s="40"/>
      <c r="C297" s="40"/>
      <c r="D297" s="40"/>
      <c r="E297" s="40"/>
      <c r="F297" s="40"/>
      <c r="G297" s="40"/>
      <c r="H297" s="40"/>
      <c r="I297" s="40"/>
      <c r="J297" s="40"/>
      <c r="K297" s="40"/>
    </row>
    <row r="298" spans="1:11" ht="18">
      <c r="A298" s="40" t="s">
        <v>42</v>
      </c>
      <c r="B298" s="40"/>
      <c r="C298" s="40"/>
      <c r="D298" s="40"/>
      <c r="E298" s="40"/>
      <c r="F298" s="40"/>
      <c r="G298" s="40"/>
      <c r="H298" s="40"/>
      <c r="I298" s="40"/>
      <c r="J298" s="40"/>
      <c r="K298" s="40"/>
    </row>
    <row r="299" spans="1:11" ht="18">
      <c r="A299" s="40" t="s">
        <v>27</v>
      </c>
      <c r="B299" s="40"/>
      <c r="C299" s="40"/>
      <c r="D299" s="40"/>
      <c r="E299" s="40"/>
      <c r="F299" s="40"/>
      <c r="G299" s="40"/>
      <c r="H299" s="40"/>
      <c r="I299" s="40"/>
      <c r="J299" s="40"/>
      <c r="K299" s="40"/>
    </row>
    <row r="300" spans="1:11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8" t="s">
        <v>13</v>
      </c>
    </row>
    <row r="301" spans="1:11" ht="12.75">
      <c r="A301" s="37" t="s">
        <v>0</v>
      </c>
      <c r="B301" s="37" t="s">
        <v>17</v>
      </c>
      <c r="C301" s="41" t="s">
        <v>1</v>
      </c>
      <c r="D301" s="41"/>
      <c r="E301" s="41"/>
      <c r="F301" s="41" t="s">
        <v>2</v>
      </c>
      <c r="G301" s="41"/>
      <c r="H301" s="41"/>
      <c r="I301" s="41" t="s">
        <v>3</v>
      </c>
      <c r="J301" s="41"/>
      <c r="K301" s="41"/>
    </row>
    <row r="302" spans="1:11" ht="12.75">
      <c r="A302" s="39"/>
      <c r="B302" s="39"/>
      <c r="C302" s="37" t="s">
        <v>14</v>
      </c>
      <c r="D302" s="35" t="s">
        <v>9</v>
      </c>
      <c r="E302" s="36"/>
      <c r="F302" s="37" t="s">
        <v>14</v>
      </c>
      <c r="G302" s="35" t="s">
        <v>9</v>
      </c>
      <c r="H302" s="36"/>
      <c r="I302" s="37" t="s">
        <v>14</v>
      </c>
      <c r="J302" s="35" t="s">
        <v>9</v>
      </c>
      <c r="K302" s="36"/>
    </row>
    <row r="303" spans="1:11" ht="24">
      <c r="A303" s="38"/>
      <c r="B303" s="38"/>
      <c r="C303" s="38"/>
      <c r="D303" s="4" t="s">
        <v>10</v>
      </c>
      <c r="E303" s="4" t="s">
        <v>11</v>
      </c>
      <c r="F303" s="38"/>
      <c r="G303" s="4" t="s">
        <v>10</v>
      </c>
      <c r="H303" s="4" t="s">
        <v>11</v>
      </c>
      <c r="I303" s="38"/>
      <c r="J303" s="4" t="s">
        <v>10</v>
      </c>
      <c r="K303" s="4" t="s">
        <v>11</v>
      </c>
    </row>
    <row r="304" spans="1:11" ht="12.75">
      <c r="A304" s="5">
        <v>1</v>
      </c>
      <c r="B304" s="5">
        <f>A304+1</f>
        <v>2</v>
      </c>
      <c r="C304" s="5">
        <f aca="true" t="shared" si="5" ref="C304:K304">B304+1</f>
        <v>3</v>
      </c>
      <c r="D304" s="5">
        <f t="shared" si="5"/>
        <v>4</v>
      </c>
      <c r="E304" s="5">
        <f t="shared" si="5"/>
        <v>5</v>
      </c>
      <c r="F304" s="5">
        <f t="shared" si="5"/>
        <v>6</v>
      </c>
      <c r="G304" s="5">
        <f t="shared" si="5"/>
        <v>7</v>
      </c>
      <c r="H304" s="5">
        <f t="shared" si="5"/>
        <v>8</v>
      </c>
      <c r="I304" s="5">
        <f t="shared" si="5"/>
        <v>9</v>
      </c>
      <c r="J304" s="5">
        <f t="shared" si="5"/>
        <v>10</v>
      </c>
      <c r="K304" s="5">
        <f t="shared" si="5"/>
        <v>11</v>
      </c>
    </row>
    <row r="305" spans="1:11" ht="60">
      <c r="A305" s="1" t="s">
        <v>46</v>
      </c>
      <c r="B305" s="1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29.25" customHeight="1">
      <c r="A306" s="6" t="s">
        <v>19</v>
      </c>
      <c r="B306" s="10">
        <v>10116</v>
      </c>
      <c r="C306" s="5">
        <f>D306+E306</f>
        <v>366466</v>
      </c>
      <c r="D306" s="19">
        <f>11858+354608</f>
        <v>366466</v>
      </c>
      <c r="E306" s="5"/>
      <c r="F306" s="5">
        <f>G306+H306</f>
        <v>397615.61</v>
      </c>
      <c r="G306" s="5">
        <f>D306*1.085</f>
        <v>397615.61</v>
      </c>
      <c r="H306" s="5"/>
      <c r="I306" s="5">
        <f>J306+K306</f>
        <v>425051.08709</v>
      </c>
      <c r="J306" s="5">
        <f>G306*1.069</f>
        <v>425051.08709</v>
      </c>
      <c r="K306" s="5"/>
    </row>
    <row r="307" spans="1:11" ht="100.5" customHeight="1">
      <c r="A307" s="6" t="s">
        <v>47</v>
      </c>
      <c r="B307" s="9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84">
      <c r="A308" s="6" t="s">
        <v>33</v>
      </c>
      <c r="B308" s="9"/>
      <c r="C308" s="7"/>
      <c r="D308" s="7"/>
      <c r="E308" s="7"/>
      <c r="F308" s="7"/>
      <c r="G308" s="7"/>
      <c r="H308" s="7"/>
      <c r="I308" s="7"/>
      <c r="J308" s="7"/>
      <c r="K308" s="7"/>
    </row>
    <row r="309" spans="1:11" ht="12.75">
      <c r="A309" s="6" t="s">
        <v>5</v>
      </c>
      <c r="B309" s="9"/>
      <c r="C309" s="7"/>
      <c r="D309" s="7"/>
      <c r="E309" s="7"/>
      <c r="F309" s="7"/>
      <c r="G309" s="7"/>
      <c r="H309" s="7"/>
      <c r="I309" s="7"/>
      <c r="J309" s="7"/>
      <c r="K309" s="7"/>
    </row>
    <row r="310" spans="1:11" ht="12.75">
      <c r="A310" s="2" t="s">
        <v>6</v>
      </c>
      <c r="B310" s="11"/>
      <c r="C310" s="7">
        <v>12</v>
      </c>
      <c r="D310" s="7">
        <v>12</v>
      </c>
      <c r="E310" s="7"/>
      <c r="F310" s="7">
        <v>12</v>
      </c>
      <c r="G310" s="7">
        <v>12</v>
      </c>
      <c r="H310" s="7"/>
      <c r="I310" s="7">
        <v>12</v>
      </c>
      <c r="J310" s="7">
        <v>12</v>
      </c>
      <c r="K310" s="7"/>
    </row>
    <row r="311" spans="1:11" ht="12.75">
      <c r="A311" s="6" t="s">
        <v>7</v>
      </c>
      <c r="B311" s="9"/>
      <c r="C311" s="7"/>
      <c r="D311" s="7"/>
      <c r="E311" s="7"/>
      <c r="F311" s="7"/>
      <c r="G311" s="7"/>
      <c r="H311" s="7"/>
      <c r="I311" s="7"/>
      <c r="J311" s="7"/>
      <c r="K311" s="7"/>
    </row>
    <row r="312" spans="1:11" ht="30" customHeight="1">
      <c r="A312" s="2" t="s">
        <v>28</v>
      </c>
      <c r="B312" s="11"/>
      <c r="C312" s="7">
        <v>2</v>
      </c>
      <c r="D312" s="7">
        <v>2</v>
      </c>
      <c r="E312" s="7"/>
      <c r="F312" s="7">
        <v>2</v>
      </c>
      <c r="G312" s="7">
        <v>2</v>
      </c>
      <c r="H312" s="7"/>
      <c r="I312" s="7">
        <v>2</v>
      </c>
      <c r="J312" s="7">
        <v>2</v>
      </c>
      <c r="K312" s="7"/>
    </row>
    <row r="313" spans="1:11" ht="30" customHeight="1">
      <c r="A313" s="2" t="s">
        <v>32</v>
      </c>
      <c r="B313" s="11"/>
      <c r="C313" s="7">
        <v>5</v>
      </c>
      <c r="D313" s="7">
        <v>5</v>
      </c>
      <c r="E313" s="7"/>
      <c r="F313" s="7">
        <v>5</v>
      </c>
      <c r="G313" s="7">
        <v>5</v>
      </c>
      <c r="H313" s="7"/>
      <c r="I313" s="7">
        <v>5</v>
      </c>
      <c r="J313" s="7">
        <v>5</v>
      </c>
      <c r="K313" s="7"/>
    </row>
    <row r="314" spans="1:11" ht="39.75" customHeight="1">
      <c r="A314" s="2" t="s">
        <v>21</v>
      </c>
      <c r="B314" s="11"/>
      <c r="C314" s="7">
        <v>100</v>
      </c>
      <c r="D314" s="7">
        <v>100</v>
      </c>
      <c r="E314" s="7"/>
      <c r="F314" s="7">
        <v>100</v>
      </c>
      <c r="G314" s="7">
        <v>100</v>
      </c>
      <c r="H314" s="7"/>
      <c r="I314" s="7">
        <v>100</v>
      </c>
      <c r="J314" s="7">
        <v>100</v>
      </c>
      <c r="K314" s="7"/>
    </row>
    <row r="315" spans="1:11" ht="24">
      <c r="A315" s="2" t="s">
        <v>29</v>
      </c>
      <c r="B315" s="11"/>
      <c r="C315" s="7">
        <v>20</v>
      </c>
      <c r="D315" s="7">
        <v>20</v>
      </c>
      <c r="E315" s="7"/>
      <c r="F315" s="7">
        <v>20</v>
      </c>
      <c r="G315" s="7">
        <v>20</v>
      </c>
      <c r="H315" s="7"/>
      <c r="I315" s="7">
        <v>20</v>
      </c>
      <c r="J315" s="7">
        <v>20</v>
      </c>
      <c r="K315" s="7"/>
    </row>
    <row r="316" spans="1:11" ht="39" customHeight="1">
      <c r="A316" s="2" t="s">
        <v>22</v>
      </c>
      <c r="B316" s="11"/>
      <c r="C316" s="7">
        <f>D316+E316</f>
        <v>1790</v>
      </c>
      <c r="D316" s="7">
        <v>1790</v>
      </c>
      <c r="E316" s="7"/>
      <c r="F316" s="7">
        <f>G316+H316</f>
        <v>1700.5</v>
      </c>
      <c r="G316" s="7">
        <f>D316*0.95</f>
        <v>1700.5</v>
      </c>
      <c r="H316" s="7"/>
      <c r="I316" s="7">
        <f>J316+K316</f>
        <v>1615.475</v>
      </c>
      <c r="J316" s="7">
        <f>G316*0.95</f>
        <v>1615.475</v>
      </c>
      <c r="K316" s="7"/>
    </row>
    <row r="317" spans="1:11" ht="12.75">
      <c r="A317" s="6" t="s">
        <v>8</v>
      </c>
      <c r="B317" s="9"/>
      <c r="C317" s="7"/>
      <c r="D317" s="7"/>
      <c r="E317" s="7"/>
      <c r="F317" s="7"/>
      <c r="G317" s="7"/>
      <c r="H317" s="7"/>
      <c r="I317" s="7"/>
      <c r="J317" s="7"/>
      <c r="K317" s="7"/>
    </row>
    <row r="318" spans="1:11" ht="51" customHeight="1">
      <c r="A318" s="2" t="s">
        <v>30</v>
      </c>
      <c r="B318" s="11"/>
      <c r="C318" s="7">
        <v>100</v>
      </c>
      <c r="D318" s="7">
        <v>100</v>
      </c>
      <c r="E318" s="7"/>
      <c r="F318" s="7">
        <v>100</v>
      </c>
      <c r="G318" s="7">
        <v>100</v>
      </c>
      <c r="H318" s="7"/>
      <c r="I318" s="7">
        <v>100</v>
      </c>
      <c r="J318" s="7">
        <v>100</v>
      </c>
      <c r="K318" s="7"/>
    </row>
    <row r="319" spans="1:11" ht="26.25" customHeight="1">
      <c r="A319" s="2" t="s">
        <v>23</v>
      </c>
      <c r="B319" s="11"/>
      <c r="C319" s="7">
        <v>5</v>
      </c>
      <c r="D319" s="7">
        <v>5</v>
      </c>
      <c r="E319" s="7"/>
      <c r="F319" s="7">
        <v>5</v>
      </c>
      <c r="G319" s="7">
        <v>5</v>
      </c>
      <c r="H319" s="7"/>
      <c r="I319" s="7">
        <v>5</v>
      </c>
      <c r="J319" s="7">
        <v>5</v>
      </c>
      <c r="K319" s="7"/>
    </row>
    <row r="320" spans="1:11" ht="12.75">
      <c r="A320" s="2" t="s">
        <v>48</v>
      </c>
      <c r="B320" s="11"/>
      <c r="C320" s="7">
        <v>100</v>
      </c>
      <c r="D320" s="7">
        <v>100</v>
      </c>
      <c r="E320" s="7"/>
      <c r="F320" s="7">
        <v>100</v>
      </c>
      <c r="G320" s="7">
        <v>100</v>
      </c>
      <c r="H320" s="7"/>
      <c r="I320" s="7">
        <v>100</v>
      </c>
      <c r="J320" s="7">
        <v>100</v>
      </c>
      <c r="K320" s="7"/>
    </row>
    <row r="323" spans="1:11" ht="18">
      <c r="A323" s="33" t="s">
        <v>24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</row>
    <row r="347" spans="5:11" ht="18">
      <c r="E347" s="31"/>
      <c r="F347" s="31"/>
      <c r="H347" s="34" t="s">
        <v>56</v>
      </c>
      <c r="I347" s="34"/>
      <c r="J347" s="34"/>
      <c r="K347" s="34"/>
    </row>
    <row r="348" spans="5:11" ht="18">
      <c r="E348" s="31"/>
      <c r="F348" s="31"/>
      <c r="H348" s="32" t="s">
        <v>49</v>
      </c>
      <c r="I348" s="32"/>
      <c r="J348" s="32"/>
      <c r="K348" s="32"/>
    </row>
    <row r="349" spans="8:11" ht="18">
      <c r="H349" s="29"/>
      <c r="I349" s="45">
        <v>39323</v>
      </c>
      <c r="J349" s="28" t="s">
        <v>57</v>
      </c>
      <c r="K349" s="30"/>
    </row>
    <row r="351" spans="1:11" ht="18">
      <c r="A351" s="40" t="s">
        <v>20</v>
      </c>
      <c r="B351" s="40"/>
      <c r="C351" s="40"/>
      <c r="D351" s="40"/>
      <c r="E351" s="40"/>
      <c r="F351" s="40"/>
      <c r="G351" s="40"/>
      <c r="H351" s="40"/>
      <c r="I351" s="40"/>
      <c r="J351" s="40"/>
      <c r="K351" s="40"/>
    </row>
    <row r="352" spans="1:11" ht="18">
      <c r="A352" s="40" t="s">
        <v>25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0"/>
    </row>
    <row r="353" spans="1:11" ht="18">
      <c r="A353" s="40" t="s">
        <v>43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0"/>
    </row>
    <row r="354" spans="1:11" ht="18">
      <c r="A354" s="40" t="s">
        <v>27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</row>
    <row r="355" spans="1:11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8" t="s">
        <v>13</v>
      </c>
    </row>
    <row r="356" spans="1:11" ht="12.75">
      <c r="A356" s="37" t="s">
        <v>0</v>
      </c>
      <c r="B356" s="37" t="s">
        <v>17</v>
      </c>
      <c r="C356" s="41" t="s">
        <v>1</v>
      </c>
      <c r="D356" s="41"/>
      <c r="E356" s="41"/>
      <c r="F356" s="41" t="s">
        <v>2</v>
      </c>
      <c r="G356" s="41"/>
      <c r="H356" s="41"/>
      <c r="I356" s="41" t="s">
        <v>3</v>
      </c>
      <c r="J356" s="41"/>
      <c r="K356" s="41"/>
    </row>
    <row r="357" spans="1:11" ht="12.75">
      <c r="A357" s="39"/>
      <c r="B357" s="39"/>
      <c r="C357" s="37" t="s">
        <v>14</v>
      </c>
      <c r="D357" s="35" t="s">
        <v>9</v>
      </c>
      <c r="E357" s="36"/>
      <c r="F357" s="37" t="s">
        <v>14</v>
      </c>
      <c r="G357" s="35" t="s">
        <v>9</v>
      </c>
      <c r="H357" s="36"/>
      <c r="I357" s="37" t="s">
        <v>14</v>
      </c>
      <c r="J357" s="35" t="s">
        <v>9</v>
      </c>
      <c r="K357" s="36"/>
    </row>
    <row r="358" spans="1:11" ht="24">
      <c r="A358" s="38"/>
      <c r="B358" s="38"/>
      <c r="C358" s="38"/>
      <c r="D358" s="4" t="s">
        <v>10</v>
      </c>
      <c r="E358" s="4" t="s">
        <v>11</v>
      </c>
      <c r="F358" s="38"/>
      <c r="G358" s="4" t="s">
        <v>10</v>
      </c>
      <c r="H358" s="4" t="s">
        <v>11</v>
      </c>
      <c r="I358" s="38"/>
      <c r="J358" s="4" t="s">
        <v>10</v>
      </c>
      <c r="K358" s="4" t="s">
        <v>11</v>
      </c>
    </row>
    <row r="359" spans="1:11" ht="12.75">
      <c r="A359" s="5">
        <v>1</v>
      </c>
      <c r="B359" s="5">
        <f>A359+1</f>
        <v>2</v>
      </c>
      <c r="C359" s="5">
        <f aca="true" t="shared" si="6" ref="C359:K359">B359+1</f>
        <v>3</v>
      </c>
      <c r="D359" s="5">
        <f t="shared" si="6"/>
        <v>4</v>
      </c>
      <c r="E359" s="5">
        <f t="shared" si="6"/>
        <v>5</v>
      </c>
      <c r="F359" s="5">
        <f t="shared" si="6"/>
        <v>6</v>
      </c>
      <c r="G359" s="5">
        <f t="shared" si="6"/>
        <v>7</v>
      </c>
      <c r="H359" s="5">
        <f t="shared" si="6"/>
        <v>8</v>
      </c>
      <c r="I359" s="5">
        <f t="shared" si="6"/>
        <v>9</v>
      </c>
      <c r="J359" s="5">
        <f t="shared" si="6"/>
        <v>10</v>
      </c>
      <c r="K359" s="5">
        <f t="shared" si="6"/>
        <v>11</v>
      </c>
    </row>
    <row r="360" spans="1:11" ht="36">
      <c r="A360" s="1" t="s">
        <v>40</v>
      </c>
      <c r="B360" s="1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31.5" customHeight="1">
      <c r="A361" s="6" t="s">
        <v>19</v>
      </c>
      <c r="B361" s="10">
        <v>10116</v>
      </c>
      <c r="C361" s="5">
        <f>D361+E361</f>
        <v>218423</v>
      </c>
      <c r="D361" s="19">
        <v>218423</v>
      </c>
      <c r="E361" s="5"/>
      <c r="F361" s="5">
        <f>G361+H361</f>
        <v>236988.955</v>
      </c>
      <c r="G361" s="5">
        <f>D361*1.085</f>
        <v>236988.955</v>
      </c>
      <c r="H361" s="5"/>
      <c r="I361" s="5">
        <f>J361+K361</f>
        <v>253341.192895</v>
      </c>
      <c r="J361" s="5">
        <f>G361*1.069</f>
        <v>253341.192895</v>
      </c>
      <c r="K361" s="5"/>
    </row>
    <row r="362" spans="1:11" ht="102" customHeight="1">
      <c r="A362" s="6" t="s">
        <v>47</v>
      </c>
      <c r="B362" s="9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84">
      <c r="A363" s="6" t="s">
        <v>33</v>
      </c>
      <c r="B363" s="9"/>
      <c r="C363" s="7"/>
      <c r="D363" s="7"/>
      <c r="E363" s="7"/>
      <c r="F363" s="7"/>
      <c r="G363" s="7"/>
      <c r="H363" s="7"/>
      <c r="I363" s="7"/>
      <c r="J363" s="7"/>
      <c r="K363" s="7"/>
    </row>
    <row r="364" spans="1:11" ht="12.75">
      <c r="A364" s="6" t="s">
        <v>5</v>
      </c>
      <c r="B364" s="9"/>
      <c r="C364" s="7"/>
      <c r="D364" s="7"/>
      <c r="E364" s="7"/>
      <c r="F364" s="7"/>
      <c r="G364" s="7"/>
      <c r="H364" s="7"/>
      <c r="I364" s="7"/>
      <c r="J364" s="7"/>
      <c r="K364" s="7"/>
    </row>
    <row r="365" spans="1:11" ht="12.75">
      <c r="A365" s="2" t="s">
        <v>6</v>
      </c>
      <c r="B365" s="11"/>
      <c r="C365" s="7">
        <v>7</v>
      </c>
      <c r="D365" s="7">
        <v>7</v>
      </c>
      <c r="E365" s="7"/>
      <c r="F365" s="7">
        <v>7</v>
      </c>
      <c r="G365" s="7">
        <v>7</v>
      </c>
      <c r="H365" s="7"/>
      <c r="I365" s="7">
        <v>7</v>
      </c>
      <c r="J365" s="7">
        <v>7</v>
      </c>
      <c r="K365" s="7"/>
    </row>
    <row r="366" spans="1:11" ht="12.75">
      <c r="A366" s="6" t="s">
        <v>7</v>
      </c>
      <c r="B366" s="9"/>
      <c r="C366" s="7"/>
      <c r="D366" s="7"/>
      <c r="E366" s="7"/>
      <c r="F366" s="7"/>
      <c r="G366" s="7"/>
      <c r="H366" s="7"/>
      <c r="I366" s="7"/>
      <c r="J366" s="7"/>
      <c r="K366" s="7"/>
    </row>
    <row r="367" spans="1:11" ht="27.75" customHeight="1">
      <c r="A367" s="2" t="s">
        <v>28</v>
      </c>
      <c r="B367" s="11"/>
      <c r="C367" s="7">
        <v>2</v>
      </c>
      <c r="D367" s="7">
        <v>2</v>
      </c>
      <c r="E367" s="7"/>
      <c r="F367" s="7">
        <v>2</v>
      </c>
      <c r="G367" s="7">
        <v>2</v>
      </c>
      <c r="H367" s="7"/>
      <c r="I367" s="7">
        <v>2</v>
      </c>
      <c r="J367" s="7">
        <v>2</v>
      </c>
      <c r="K367" s="7"/>
    </row>
    <row r="368" spans="1:11" ht="27.75" customHeight="1">
      <c r="A368" s="2" t="s">
        <v>32</v>
      </c>
      <c r="B368" s="11"/>
      <c r="C368" s="7">
        <v>5</v>
      </c>
      <c r="D368" s="7">
        <v>5</v>
      </c>
      <c r="E368" s="7"/>
      <c r="F368" s="7">
        <v>5</v>
      </c>
      <c r="G368" s="7">
        <v>5</v>
      </c>
      <c r="H368" s="7"/>
      <c r="I368" s="7">
        <v>5</v>
      </c>
      <c r="J368" s="7">
        <v>5</v>
      </c>
      <c r="K368" s="7"/>
    </row>
    <row r="369" spans="1:11" ht="41.25" customHeight="1">
      <c r="A369" s="2" t="s">
        <v>21</v>
      </c>
      <c r="B369" s="11"/>
      <c r="C369" s="7">
        <v>100</v>
      </c>
      <c r="D369" s="7">
        <v>100</v>
      </c>
      <c r="E369" s="7"/>
      <c r="F369" s="7">
        <v>100</v>
      </c>
      <c r="G369" s="7">
        <v>100</v>
      </c>
      <c r="H369" s="7"/>
      <c r="I369" s="7">
        <v>100</v>
      </c>
      <c r="J369" s="7">
        <v>100</v>
      </c>
      <c r="K369" s="7"/>
    </row>
    <row r="370" spans="1:11" ht="24">
      <c r="A370" s="2" t="s">
        <v>29</v>
      </c>
      <c r="B370" s="11"/>
      <c r="C370" s="7">
        <v>20</v>
      </c>
      <c r="D370" s="7">
        <v>20</v>
      </c>
      <c r="E370" s="7"/>
      <c r="F370" s="7">
        <v>20</v>
      </c>
      <c r="G370" s="7">
        <v>20</v>
      </c>
      <c r="H370" s="7"/>
      <c r="I370" s="7">
        <v>20</v>
      </c>
      <c r="J370" s="7">
        <v>20</v>
      </c>
      <c r="K370" s="7"/>
    </row>
    <row r="371" spans="1:11" ht="44.25" customHeight="1">
      <c r="A371" s="2" t="s">
        <v>22</v>
      </c>
      <c r="B371" s="11"/>
      <c r="C371" s="7">
        <f>D371+E371</f>
        <v>320</v>
      </c>
      <c r="D371" s="7">
        <v>320</v>
      </c>
      <c r="E371" s="7"/>
      <c r="F371" s="7">
        <f>G371+H371</f>
        <v>304</v>
      </c>
      <c r="G371" s="7">
        <f>D371*0.95</f>
        <v>304</v>
      </c>
      <c r="H371" s="7"/>
      <c r="I371" s="7">
        <f>J371+K371</f>
        <v>288.8</v>
      </c>
      <c r="J371" s="7">
        <f>G371*0.95</f>
        <v>288.8</v>
      </c>
      <c r="K371" s="7"/>
    </row>
    <row r="372" spans="1:11" ht="12.75">
      <c r="A372" s="6" t="s">
        <v>8</v>
      </c>
      <c r="B372" s="9"/>
      <c r="C372" s="7"/>
      <c r="D372" s="7"/>
      <c r="E372" s="7"/>
      <c r="F372" s="7"/>
      <c r="G372" s="7"/>
      <c r="H372" s="7"/>
      <c r="I372" s="7"/>
      <c r="J372" s="7"/>
      <c r="K372" s="7"/>
    </row>
    <row r="373" spans="1:11" ht="51.75" customHeight="1">
      <c r="A373" s="2" t="s">
        <v>30</v>
      </c>
      <c r="B373" s="11"/>
      <c r="C373" s="7">
        <v>100</v>
      </c>
      <c r="D373" s="7">
        <v>100</v>
      </c>
      <c r="E373" s="7"/>
      <c r="F373" s="7">
        <v>100</v>
      </c>
      <c r="G373" s="7">
        <v>100</v>
      </c>
      <c r="H373" s="7"/>
      <c r="I373" s="7">
        <v>100</v>
      </c>
      <c r="J373" s="7">
        <v>100</v>
      </c>
      <c r="K373" s="7"/>
    </row>
    <row r="374" spans="1:11" ht="25.5" customHeight="1">
      <c r="A374" s="2" t="s">
        <v>23</v>
      </c>
      <c r="B374" s="11"/>
      <c r="C374" s="7">
        <v>5</v>
      </c>
      <c r="D374" s="7">
        <v>5</v>
      </c>
      <c r="E374" s="7"/>
      <c r="F374" s="7">
        <v>5</v>
      </c>
      <c r="G374" s="7">
        <v>5</v>
      </c>
      <c r="H374" s="7"/>
      <c r="I374" s="7">
        <v>5</v>
      </c>
      <c r="J374" s="7">
        <v>5</v>
      </c>
      <c r="K374" s="7"/>
    </row>
    <row r="375" spans="1:11" ht="12.75">
      <c r="A375" s="2" t="s">
        <v>48</v>
      </c>
      <c r="B375" s="11"/>
      <c r="C375" s="7">
        <v>100</v>
      </c>
      <c r="D375" s="7">
        <v>100</v>
      </c>
      <c r="E375" s="7"/>
      <c r="F375" s="7">
        <v>100</v>
      </c>
      <c r="G375" s="7">
        <v>100</v>
      </c>
      <c r="H375" s="7"/>
      <c r="I375" s="7">
        <v>100</v>
      </c>
      <c r="J375" s="7">
        <v>100</v>
      </c>
      <c r="K375" s="7"/>
    </row>
    <row r="378" spans="1:11" ht="18">
      <c r="A378" s="33" t="s">
        <v>24</v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</row>
  </sheetData>
  <mergeCells count="140">
    <mergeCell ref="A378:K378"/>
    <mergeCell ref="I356:K356"/>
    <mergeCell ref="C357:C358"/>
    <mergeCell ref="D357:E357"/>
    <mergeCell ref="F357:F358"/>
    <mergeCell ref="G357:H357"/>
    <mergeCell ref="I357:I358"/>
    <mergeCell ref="J357:K357"/>
    <mergeCell ref="A356:A358"/>
    <mergeCell ref="B356:B358"/>
    <mergeCell ref="C356:E356"/>
    <mergeCell ref="F356:H356"/>
    <mergeCell ref="A351:K351"/>
    <mergeCell ref="A352:K352"/>
    <mergeCell ref="A353:K353"/>
    <mergeCell ref="A354:K354"/>
    <mergeCell ref="A323:K323"/>
    <mergeCell ref="E347:F347"/>
    <mergeCell ref="H347:K347"/>
    <mergeCell ref="E348:F348"/>
    <mergeCell ref="H348:K348"/>
    <mergeCell ref="I301:K301"/>
    <mergeCell ref="C302:C303"/>
    <mergeCell ref="D302:E302"/>
    <mergeCell ref="F302:F303"/>
    <mergeCell ref="G302:H302"/>
    <mergeCell ref="I302:I303"/>
    <mergeCell ref="J302:K302"/>
    <mergeCell ref="A301:A303"/>
    <mergeCell ref="B301:B303"/>
    <mergeCell ref="C301:E301"/>
    <mergeCell ref="F301:H301"/>
    <mergeCell ref="A296:K296"/>
    <mergeCell ref="A297:K297"/>
    <mergeCell ref="A298:K298"/>
    <mergeCell ref="A299:K299"/>
    <mergeCell ref="A266:K266"/>
    <mergeCell ref="E292:F292"/>
    <mergeCell ref="H292:K292"/>
    <mergeCell ref="E293:F293"/>
    <mergeCell ref="H293:K293"/>
    <mergeCell ref="I244:K244"/>
    <mergeCell ref="C245:C246"/>
    <mergeCell ref="D245:E245"/>
    <mergeCell ref="F245:F246"/>
    <mergeCell ref="G245:H245"/>
    <mergeCell ref="I245:I246"/>
    <mergeCell ref="J245:K245"/>
    <mergeCell ref="A244:A246"/>
    <mergeCell ref="B244:B246"/>
    <mergeCell ref="C244:E244"/>
    <mergeCell ref="F244:H244"/>
    <mergeCell ref="A239:K239"/>
    <mergeCell ref="A240:K240"/>
    <mergeCell ref="A241:K241"/>
    <mergeCell ref="A242:K242"/>
    <mergeCell ref="A205:K205"/>
    <mergeCell ref="E235:F235"/>
    <mergeCell ref="H235:K235"/>
    <mergeCell ref="E236:F236"/>
    <mergeCell ref="H236:K236"/>
    <mergeCell ref="I183:K183"/>
    <mergeCell ref="C184:C185"/>
    <mergeCell ref="D184:E184"/>
    <mergeCell ref="F184:F185"/>
    <mergeCell ref="G184:H184"/>
    <mergeCell ref="I184:I185"/>
    <mergeCell ref="J184:K184"/>
    <mergeCell ref="A183:A185"/>
    <mergeCell ref="B183:B185"/>
    <mergeCell ref="C183:E183"/>
    <mergeCell ref="F183:H183"/>
    <mergeCell ref="A178:K178"/>
    <mergeCell ref="A179:K179"/>
    <mergeCell ref="A180:K180"/>
    <mergeCell ref="A181:K181"/>
    <mergeCell ref="A147:K147"/>
    <mergeCell ref="E174:F174"/>
    <mergeCell ref="H174:K174"/>
    <mergeCell ref="E175:F175"/>
    <mergeCell ref="H175:K175"/>
    <mergeCell ref="I125:K125"/>
    <mergeCell ref="C126:C127"/>
    <mergeCell ref="D126:E126"/>
    <mergeCell ref="F126:F127"/>
    <mergeCell ref="G126:H126"/>
    <mergeCell ref="I126:I127"/>
    <mergeCell ref="J126:K126"/>
    <mergeCell ref="A125:A127"/>
    <mergeCell ref="B125:B127"/>
    <mergeCell ref="C125:E125"/>
    <mergeCell ref="F125:H125"/>
    <mergeCell ref="A120:K120"/>
    <mergeCell ref="A121:K121"/>
    <mergeCell ref="A122:K122"/>
    <mergeCell ref="A123:K123"/>
    <mergeCell ref="H1:K1"/>
    <mergeCell ref="H32:K32"/>
    <mergeCell ref="A31:K31"/>
    <mergeCell ref="J9:K9"/>
    <mergeCell ref="A6:K6"/>
    <mergeCell ref="B8:B10"/>
    <mergeCell ref="A8:A10"/>
    <mergeCell ref="A5:K5"/>
    <mergeCell ref="E32:F32"/>
    <mergeCell ref="I2:K2"/>
    <mergeCell ref="E58:F58"/>
    <mergeCell ref="H58:K58"/>
    <mergeCell ref="E59:F59"/>
    <mergeCell ref="H59:K59"/>
    <mergeCell ref="A62:K62"/>
    <mergeCell ref="A63:K63"/>
    <mergeCell ref="C8:E8"/>
    <mergeCell ref="F8:H8"/>
    <mergeCell ref="I8:K8"/>
    <mergeCell ref="C9:C10"/>
    <mergeCell ref="D9:E9"/>
    <mergeCell ref="F9:F10"/>
    <mergeCell ref="G9:H9"/>
    <mergeCell ref="I9:I10"/>
    <mergeCell ref="A67:A69"/>
    <mergeCell ref="B67:B69"/>
    <mergeCell ref="A64:K64"/>
    <mergeCell ref="A65:K65"/>
    <mergeCell ref="C67:E67"/>
    <mergeCell ref="F67:H67"/>
    <mergeCell ref="I67:K67"/>
    <mergeCell ref="C68:C69"/>
    <mergeCell ref="D68:E68"/>
    <mergeCell ref="F68:F69"/>
    <mergeCell ref="E117:F117"/>
    <mergeCell ref="H117:K117"/>
    <mergeCell ref="A89:K89"/>
    <mergeCell ref="E1:F1"/>
    <mergeCell ref="E116:F116"/>
    <mergeCell ref="H116:K116"/>
    <mergeCell ref="G68:H68"/>
    <mergeCell ref="E2:F2"/>
    <mergeCell ref="I68:I69"/>
    <mergeCell ref="J68:K68"/>
  </mergeCells>
  <printOptions horizontalCentered="1"/>
  <pageMargins left="0.1968503937007874" right="0.1968503937007874" top="0.7874015748031497" bottom="0.393700787401574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</dc:creator>
  <cp:keywords/>
  <dc:description/>
  <cp:lastModifiedBy>pressa3</cp:lastModifiedBy>
  <cp:lastPrinted>2007-08-13T12:52:22Z</cp:lastPrinted>
  <dcterms:created xsi:type="dcterms:W3CDTF">2006-10-17T09:18:33Z</dcterms:created>
  <dcterms:modified xsi:type="dcterms:W3CDTF">2007-10-25T13:04:03Z</dcterms:modified>
  <cp:category/>
  <cp:version/>
  <cp:contentType/>
  <cp:contentStatus/>
</cp:coreProperties>
</file>