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0"/>
  </bookViews>
  <sheets>
    <sheet name="Додаток № 1 (місто)" sheetId="1" r:id="rId1"/>
    <sheet name="Додаток № 2 (Л)" sheetId="2" r:id="rId2"/>
    <sheet name="Додаток № 3 (Х)" sheetId="3" r:id="rId3"/>
    <sheet name="Додаток № 4 (О) " sheetId="4" r:id="rId4"/>
    <sheet name="Додаток № 5 (Ж)" sheetId="5" r:id="rId5"/>
    <sheet name="Додаток № 6 (Ш)" sheetId="6" r:id="rId6"/>
    <sheet name="Додаток № 7 (З)" sheetId="7" r:id="rId7"/>
    <sheet name="Додаток № 8 (К)" sheetId="8" r:id="rId8"/>
    <sheet name="свод" sheetId="9" r:id="rId9"/>
  </sheets>
  <definedNames>
    <definedName name="_xlnm.Print_Titles" localSheetId="0">'Додаток № 1 (місто)'!$10:$12</definedName>
    <definedName name="_xlnm.Print_Titles" localSheetId="1">'Додаток № 2 (Л)'!$10:$12</definedName>
    <definedName name="_xlnm.Print_Titles" localSheetId="2">'Додаток № 3 (Х)'!$10:$12</definedName>
    <definedName name="_xlnm.Print_Titles" localSheetId="3">'Додаток № 4 (О) '!$10:$12</definedName>
    <definedName name="_xlnm.Print_Titles" localSheetId="4">'Додаток № 5 (Ж)'!$10:$12</definedName>
    <definedName name="_xlnm.Print_Titles" localSheetId="5">'Додаток № 6 (Ш)'!$10:$12</definedName>
    <definedName name="_xlnm.Print_Titles" localSheetId="6">'Додаток № 7 (З)'!$10:$12</definedName>
    <definedName name="_xlnm.Print_Titles" localSheetId="7">'Додаток № 8 (К)'!$10:$12</definedName>
    <definedName name="_xlnm.Print_Titles" localSheetId="8">'свод'!$3:$5</definedName>
    <definedName name="_xlnm.Print_Area" localSheetId="0">'Додаток № 1 (місто)'!$A$1:$C$107</definedName>
    <definedName name="_xlnm.Print_Area" localSheetId="1">'Додаток № 2 (Л)'!$A$1:$C$108</definedName>
    <definedName name="_xlnm.Print_Area" localSheetId="2">'Додаток № 3 (Х)'!$A$1:$C$108</definedName>
    <definedName name="_xlnm.Print_Area" localSheetId="3">'Додаток № 4 (О) '!$A$1:$C$109</definedName>
    <definedName name="_xlnm.Print_Area" localSheetId="4">'Додаток № 5 (Ж)'!$A$1:$C$109</definedName>
    <definedName name="_xlnm.Print_Area" localSheetId="5">'Додаток № 6 (Ш)'!$A$1:$C$109</definedName>
    <definedName name="_xlnm.Print_Area" localSheetId="6">'Додаток № 7 (З)'!$A$1:$C$109</definedName>
    <definedName name="_xlnm.Print_Area" localSheetId="7">'Додаток № 8 (К)'!$A$1:$C$109</definedName>
    <definedName name="_xlnm.Print_Area" localSheetId="8">'свод'!$A$1:$K$32</definedName>
  </definedNames>
  <calcPr fullCalcOnLoad="1"/>
</workbook>
</file>

<file path=xl/comments1.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<sst xmlns="http://schemas.openxmlformats.org/spreadsheetml/2006/main" count="1025" uniqueCount="147">
  <si>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</si>
  <si>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</si>
  <si>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</si>
  <si>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</si>
  <si>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</si>
  <si>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</si>
  <si>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</si>
  <si>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</si>
  <si>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</si>
  <si>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</si>
  <si>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</si>
  <si>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</si>
  <si>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</si>
  <si>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</si>
  <si>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</si>
  <si>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</si>
  <si>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</si>
  <si>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</si>
  <si>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</si>
  <si>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</si>
  <si>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</si>
  <si>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</si>
  <si>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</si>
  <si>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</si>
  <si>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</si>
  <si>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</si>
  <si>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</si>
  <si>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</si>
  <si>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</si>
  <si>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</si>
  <si>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</si>
  <si>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</si>
  <si>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</si>
  <si>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</si>
  <si>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</si>
  <si>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Найменування доходів згідно з бюджетною класифікацією</t>
  </si>
  <si>
    <t>Разом</t>
  </si>
  <si>
    <t>х</t>
  </si>
  <si>
    <t xml:space="preserve">Всього </t>
  </si>
  <si>
    <t>Інші надходження до фондів охорони навколишнього природного середовища</t>
  </si>
  <si>
    <t>Податки, не віднесені до інших категорій</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</si>
  <si>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</si>
  <si>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</si>
  <si>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</si>
  <si>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</si>
  <si>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</si>
  <si>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</si>
  <si>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</si>
  <si>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</si>
  <si>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</si>
  <si>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</si>
  <si>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</si>
  <si>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Плата за державну реєстрацію суб’єктів підприємницької діяльності</t>
  </si>
  <si>
    <t xml:space="preserve">Єдиний податок для суб"єктів малого підприємництва </t>
  </si>
  <si>
    <t>Надходження, які враховуються при визначенні обсягів міжбюджетних трансфертів</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</si>
  <si>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</si>
  <si>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</si>
  <si>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Надходження сум кредиторської та депонентської заборгованості підприємств, організацій та установ, щодо яких минув строк позовної давності</t>
  </si>
  <si>
    <t>Надходження, які не враховуються при визначенні обсягів міжбюджетних трансфертів</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</si>
  <si>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</si>
  <si>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</si>
  <si>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Вид доходу</t>
  </si>
  <si>
    <t>Плата за видачу ліцензій та сертифікатів</t>
  </si>
  <si>
    <t>Плата за державну реєстрацію, крім плати за реєстрацію суб’єктів підприємницької діяльності</t>
  </si>
  <si>
    <t>Плата за корист.водними ресурсами</t>
  </si>
  <si>
    <t>Заступник міського голови з питань                                                                                                        діяльності  виконавчих органів ради, начальник фінансового управління міської ради</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</si>
  <si>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</si>
  <si>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</si>
  <si>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</si>
  <si>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</si>
  <si>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</si>
  <si>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</si>
  <si>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</si>
  <si>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</si>
  <si>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Разом доходів загального фонду</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</si>
  <si>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</si>
  <si>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</si>
  <si>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</si>
  <si>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</si>
  <si>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</si>
  <si>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</si>
  <si>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</si>
  <si>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</si>
  <si>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Код бюджетної класифікації</t>
  </si>
  <si>
    <t>Л</t>
  </si>
  <si>
    <t>Х</t>
  </si>
  <si>
    <t>О</t>
  </si>
  <si>
    <t>Ж</t>
  </si>
  <si>
    <t>Ш</t>
  </si>
  <si>
    <t>З</t>
  </si>
  <si>
    <t>К</t>
  </si>
  <si>
    <t>М</t>
  </si>
  <si>
    <t>проверка</t>
  </si>
  <si>
    <t>відхилення</t>
  </si>
  <si>
    <t>Інші дотації</t>
  </si>
  <si>
    <t>селищна рада</t>
  </si>
  <si>
    <t>разом з селищною радою</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</si>
  <si>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</si>
  <si>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</si>
  <si>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</si>
  <si>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</si>
  <si>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</si>
  <si>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</si>
  <si>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</si>
  <si>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</si>
  <si>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</si>
  <si>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</si>
  <si>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</si>
  <si>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</si>
  <si>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</si>
  <si>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</si>
  <si>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</si>
  <si>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</si>
  <si>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</si>
  <si>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</si>
  <si>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</si>
  <si>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Додаток 1</t>
  </si>
  <si>
    <t>до рішення виконавчого комітету</t>
  </si>
  <si>
    <t>міської ради</t>
  </si>
  <si>
    <t>Додаток 2</t>
  </si>
  <si>
    <t>Плата за користування надрами місцевого значення</t>
  </si>
  <si>
    <t>по Ленінському району</t>
  </si>
  <si>
    <t>по Хортицькому району</t>
  </si>
  <si>
    <t>Додаток 3</t>
  </si>
  <si>
    <t>по Орджонікідзевському району</t>
  </si>
  <si>
    <t>Фіксований сільськогосподарський податок нарахований після 1 січня 2001 року</t>
  </si>
  <si>
    <t>Додаток 5</t>
  </si>
  <si>
    <t>Додаток 4</t>
  </si>
  <si>
    <t>по Жовтневому району</t>
  </si>
  <si>
    <t>Додаток 6</t>
  </si>
  <si>
    <t>Додаток 7</t>
  </si>
  <si>
    <t>по Заводському району</t>
  </si>
  <si>
    <t>по Шевченківському району</t>
  </si>
  <si>
    <t>Додаток 8</t>
  </si>
  <si>
    <t>по Комунарському району</t>
  </si>
  <si>
    <t>до міського бюджету</t>
  </si>
  <si>
    <t>План надходження доходів на 2007 рік</t>
  </si>
  <si>
    <t>Доведені показники районам по доходах на 2007 рік</t>
  </si>
  <si>
    <t xml:space="preserve">Платежі за користування надрами місцевого значення </t>
  </si>
  <si>
    <t>3. Адміністративні штрафи та інші санкції</t>
  </si>
  <si>
    <t>Керуючий справами виконкому ради</t>
  </si>
  <si>
    <t>Штрафні санкції за порушення законодавства про патентування</t>
  </si>
  <si>
    <t xml:space="preserve">Штрафні санкції за порушення законодавства про патентування </t>
  </si>
  <si>
    <t xml:space="preserve">Фіксований сільськогосподарський податок </t>
  </si>
  <si>
    <t>О.Я.Урвачова</t>
  </si>
  <si>
    <t>Загальний фонд                          (грн.)</t>
  </si>
  <si>
    <t>23.08.2007 №314</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</si>
</sst>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s>
  <fonts count="26">
    <font>
      <sz val="10"/>
      <name val="Arial Cyr"/>
      <family val="0"/>
    </font>
    <font>
      <sz val="12"/>
      <name val="Times New Roman Cyr"/>
      <family val="1"/>
    </font>
    <font>
      <b/>
      <sz val="12"/>
      <name val="Arial Cyr"/>
      <family val="2"/>
    </font>
    <font>
      <b/>
      <sz val="11"/>
      <name val="Arial Cyr"/>
      <family val="2"/>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b/>
      <sz val="16"/>
      <name val="Arial Cyr"/>
      <family val="2"/>
    </font>
    <font>
      <b/>
      <sz val="10"/>
      <name val="Arial Cyr"/>
      <family val="0"/>
    </font>
    <font>
      <sz val="7"/>
      <name val="Arial Cyr"/>
      <family val="2"/>
    </font>
    <font>
      <sz val="10"/>
      <name val="Tahoma"/>
      <family val="0"/>
    </font>
    <font>
      <b/>
      <sz val="10"/>
      <name val="Tahoma"/>
      <family val="0"/>
    </font>
    <font>
      <sz val="16"/>
      <name val="Arial"/>
      <family val="2"/>
    </font>
    <font>
      <sz val="12"/>
      <name val="Arial"/>
      <family val="2"/>
    </font>
    <font>
      <sz val="13"/>
      <name val="Arial"/>
      <family val="2"/>
    </font>
    <font>
      <sz val="10"/>
      <name val="Arial"/>
      <family val="2"/>
    </font>
    <font>
      <b/>
      <sz val="14"/>
      <name val="Arial"/>
      <family val="2"/>
    </font>
    <font>
      <b/>
      <sz val="10"/>
      <name val="Arial"/>
      <family val="2"/>
    </font>
    <font>
      <sz val="9"/>
      <name val="Arial"/>
      <family val="2"/>
    </font>
    <font>
      <b/>
      <sz val="12"/>
      <name val="Arial"/>
      <family val="2"/>
    </font>
    <font>
      <i/>
      <sz val="11"/>
      <name val="Arial"/>
      <family val="2"/>
    </font>
    <font>
      <sz val="14"/>
      <name val="Arial"/>
      <family val="2"/>
    </font>
    <font>
      <i/>
      <sz val="12"/>
      <name val="Arial"/>
      <family val="2"/>
    </font>
    <font>
      <b/>
      <sz val="8"/>
      <name val="Arial Cyr"/>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color indexed="63"/>
      </top>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thin"/>
      <bottom>
        <color indexed="63"/>
      </bottom>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1" fillId="0" borderId="0">
      <alignment/>
      <protection/>
    </xf>
    <xf numFmtId="0" fontId="8" fillId="0" borderId="0" applyNumberFormat="0" applyFill="0" applyBorder="0" applyAlignment="0" applyProtection="0"/>
    <xf numFmtId="9" fontId="0" fillId="0" borderId="0" applyFont="0" applyFill="0" applyBorder="0" applyAlignment="0" applyProtection="0"/>
    <xf numFmtId="189" fontId="6"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center"/>
    </xf>
    <xf numFmtId="0" fontId="4" fillId="0" borderId="0" xfId="0" applyFont="1" applyAlignment="1">
      <alignment/>
    </xf>
    <xf numFmtId="3" fontId="0" fillId="0" borderId="0" xfId="0" applyNumberFormat="1" applyAlignment="1">
      <alignment/>
    </xf>
    <xf numFmtId="0" fontId="0" fillId="0" borderId="1" xfId="0" applyFill="1" applyBorder="1" applyAlignment="1">
      <alignment horizontal="justify"/>
    </xf>
    <xf numFmtId="0" fontId="2" fillId="0" borderId="0" xfId="0" applyFont="1" applyAlignment="1">
      <alignment/>
    </xf>
    <xf numFmtId="0" fontId="0" fillId="0" borderId="0" xfId="0" applyBorder="1" applyAlignment="1">
      <alignment/>
    </xf>
    <xf numFmtId="14" fontId="4" fillId="0" borderId="0" xfId="0" applyNumberFormat="1" applyFont="1" applyBorder="1" applyAlignment="1">
      <alignment horizontal="left"/>
    </xf>
    <xf numFmtId="0" fontId="0" fillId="0" borderId="0" xfId="0" applyAlignment="1">
      <alignment/>
    </xf>
    <xf numFmtId="0" fontId="0" fillId="0" borderId="2" xfId="0" applyBorder="1" applyAlignment="1">
      <alignment/>
    </xf>
    <xf numFmtId="0" fontId="0" fillId="0" borderId="2" xfId="0" applyBorder="1" applyAlignment="1">
      <alignment horizontal="center"/>
    </xf>
    <xf numFmtId="0" fontId="10" fillId="2" borderId="1" xfId="0" applyFont="1" applyFill="1" applyBorder="1" applyAlignment="1">
      <alignment horizontal="center"/>
    </xf>
    <xf numFmtId="0" fontId="10" fillId="2" borderId="1" xfId="0" applyFont="1" applyFill="1" applyBorder="1" applyAlignment="1">
      <alignment horizontal="justify"/>
    </xf>
    <xf numFmtId="0" fontId="0" fillId="0" borderId="1" xfId="0" applyFill="1" applyBorder="1" applyAlignment="1">
      <alignment horizontal="center"/>
    </xf>
    <xf numFmtId="0" fontId="0" fillId="0" borderId="0" xfId="0" applyFill="1" applyAlignment="1">
      <alignment/>
    </xf>
    <xf numFmtId="0" fontId="3" fillId="2" borderId="1" xfId="0" applyFont="1" applyFill="1" applyBorder="1" applyAlignment="1">
      <alignment horizontal="justify"/>
    </xf>
    <xf numFmtId="0" fontId="11" fillId="0" borderId="0" xfId="0" applyFont="1" applyAlignment="1">
      <alignment/>
    </xf>
    <xf numFmtId="14" fontId="0" fillId="0" borderId="0" xfId="0" applyNumberFormat="1" applyFont="1" applyBorder="1" applyAlignment="1">
      <alignment horizontal="center"/>
    </xf>
    <xf numFmtId="3" fontId="10" fillId="2" borderId="1" xfId="0" applyNumberFormat="1" applyFont="1" applyFill="1" applyBorder="1" applyAlignment="1">
      <alignment/>
    </xf>
    <xf numFmtId="3" fontId="0" fillId="0" borderId="1" xfId="0" applyNumberFormat="1" applyFill="1" applyBorder="1" applyAlignment="1">
      <alignment/>
    </xf>
    <xf numFmtId="3" fontId="4" fillId="0" borderId="0" xfId="0" applyNumberFormat="1" applyFont="1" applyAlignment="1">
      <alignment/>
    </xf>
    <xf numFmtId="3" fontId="0" fillId="0" borderId="0" xfId="0" applyNumberFormat="1" applyFill="1" applyAlignment="1">
      <alignment/>
    </xf>
    <xf numFmtId="0" fontId="0" fillId="0" borderId="3" xfId="0" applyBorder="1" applyAlignment="1">
      <alignment/>
    </xf>
    <xf numFmtId="0" fontId="14" fillId="0" borderId="0" xfId="18" applyFont="1" applyAlignment="1">
      <alignment horizontal="center"/>
      <protection/>
    </xf>
    <xf numFmtId="0" fontId="16" fillId="0" borderId="0" xfId="0" applyFont="1" applyAlignment="1">
      <alignment horizontal="right"/>
    </xf>
    <xf numFmtId="0" fontId="16"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 xfId="19" applyFont="1" applyBorder="1" applyAlignment="1" applyProtection="1">
      <alignment horizontal="center" vertical="center" wrapText="1"/>
      <protection/>
    </xf>
    <xf numFmtId="0" fontId="19" fillId="0" borderId="1" xfId="19" applyFont="1" applyBorder="1" applyAlignment="1" applyProtection="1">
      <alignment horizontal="center" vertical="center"/>
      <protection/>
    </xf>
    <xf numFmtId="3" fontId="20" fillId="0" borderId="1" xfId="0" applyNumberFormat="1" applyFont="1" applyBorder="1" applyAlignment="1">
      <alignment vertical="center"/>
    </xf>
    <xf numFmtId="0" fontId="15" fillId="0" borderId="1" xfId="19" applyFont="1" applyBorder="1" applyAlignment="1" applyProtection="1">
      <alignment vertical="center" wrapText="1"/>
      <protection/>
    </xf>
    <xf numFmtId="0" fontId="17" fillId="0" borderId="1" xfId="19" applyFont="1" applyBorder="1" applyAlignment="1" applyProtection="1">
      <alignment horizontal="center" vertical="center"/>
      <protection/>
    </xf>
    <xf numFmtId="0" fontId="17" fillId="0" borderId="1" xfId="19" applyFont="1" applyBorder="1" applyAlignment="1" applyProtection="1">
      <alignment horizontal="center" vertical="center" wrapText="1"/>
      <protection/>
    </xf>
    <xf numFmtId="0" fontId="21" fillId="0" borderId="1" xfId="0" applyFont="1" applyBorder="1" applyAlignment="1">
      <alignment/>
    </xf>
    <xf numFmtId="0" fontId="19" fillId="0" borderId="1" xfId="0" applyFont="1" applyBorder="1" applyAlignment="1">
      <alignment/>
    </xf>
    <xf numFmtId="0" fontId="19" fillId="0" borderId="0" xfId="0" applyFont="1" applyAlignment="1">
      <alignment/>
    </xf>
    <xf numFmtId="3" fontId="20" fillId="0" borderId="4" xfId="0" applyNumberFormat="1" applyFont="1" applyBorder="1" applyAlignment="1">
      <alignment vertical="center"/>
    </xf>
    <xf numFmtId="0" fontId="22" fillId="0" borderId="5" xfId="0" applyFont="1" applyBorder="1" applyAlignment="1">
      <alignment wrapText="1"/>
    </xf>
    <xf numFmtId="0" fontId="17" fillId="0" borderId="6" xfId="0" applyFont="1" applyBorder="1" applyAlignment="1">
      <alignment horizontal="center" vertical="center"/>
    </xf>
    <xf numFmtId="3" fontId="20" fillId="0" borderId="7" xfId="0" applyNumberFormat="1" applyFont="1" applyBorder="1" applyAlignment="1">
      <alignment vertical="center"/>
    </xf>
    <xf numFmtId="0" fontId="22" fillId="0" borderId="8" xfId="0" applyFont="1" applyBorder="1" applyAlignment="1">
      <alignment wrapText="1"/>
    </xf>
    <xf numFmtId="0" fontId="17" fillId="0" borderId="9" xfId="0" applyFont="1" applyBorder="1" applyAlignment="1">
      <alignment horizontal="center" vertical="center"/>
    </xf>
    <xf numFmtId="0" fontId="22" fillId="0" borderId="5" xfId="0" applyFont="1" applyBorder="1" applyAlignment="1">
      <alignment vertical="center" wrapText="1"/>
    </xf>
    <xf numFmtId="0" fontId="22" fillId="0" borderId="10" xfId="0" applyFont="1" applyBorder="1" applyAlignment="1">
      <alignment wrapText="1"/>
    </xf>
    <xf numFmtId="0" fontId="17" fillId="0" borderId="4" xfId="0" applyFont="1" applyBorder="1" applyAlignment="1">
      <alignment horizontal="center" vertical="center"/>
    </xf>
    <xf numFmtId="3" fontId="20" fillId="0" borderId="11" xfId="0" applyNumberFormat="1" applyFont="1" applyFill="1" applyBorder="1" applyAlignment="1">
      <alignment vertical="center"/>
    </xf>
    <xf numFmtId="3" fontId="20" fillId="0" borderId="12" xfId="0" applyNumberFormat="1" applyFont="1" applyBorder="1" applyAlignment="1">
      <alignment horizontal="right" vertical="center"/>
    </xf>
    <xf numFmtId="3" fontId="20" fillId="0" borderId="13" xfId="0" applyNumberFormat="1" applyFont="1" applyBorder="1" applyAlignment="1">
      <alignment vertical="center"/>
    </xf>
    <xf numFmtId="0" fontId="17" fillId="0" borderId="13" xfId="0" applyFont="1" applyBorder="1" applyAlignment="1">
      <alignment horizontal="center" vertical="center"/>
    </xf>
    <xf numFmtId="3" fontId="20" fillId="0" borderId="1" xfId="0" applyNumberFormat="1" applyFont="1" applyBorder="1" applyAlignment="1">
      <alignment horizontal="center" vertical="center"/>
    </xf>
    <xf numFmtId="0" fontId="17" fillId="0" borderId="14" xfId="0" applyFont="1" applyBorder="1" applyAlignment="1">
      <alignment horizontal="center"/>
    </xf>
    <xf numFmtId="172" fontId="17" fillId="0" borderId="0" xfId="0" applyNumberFormat="1" applyFont="1" applyAlignment="1">
      <alignment/>
    </xf>
    <xf numFmtId="0" fontId="23" fillId="0" borderId="0" xfId="0" applyFont="1" applyAlignment="1">
      <alignment/>
    </xf>
    <xf numFmtId="3" fontId="17" fillId="0" borderId="0" xfId="0" applyNumberFormat="1" applyFont="1" applyAlignment="1">
      <alignment/>
    </xf>
    <xf numFmtId="0" fontId="17" fillId="0" borderId="0" xfId="0" applyFont="1" applyAlignment="1">
      <alignment horizontal="right"/>
    </xf>
    <xf numFmtId="0" fontId="23" fillId="0" borderId="0" xfId="0" applyFont="1" applyAlignment="1">
      <alignment horizontal="left"/>
    </xf>
    <xf numFmtId="0" fontId="15" fillId="0" borderId="0" xfId="0" applyFont="1" applyAlignment="1">
      <alignment/>
    </xf>
    <xf numFmtId="0" fontId="23" fillId="0" borderId="0" xfId="0" applyFont="1" applyAlignment="1">
      <alignment horizontal="center"/>
    </xf>
    <xf numFmtId="0" fontId="23" fillId="0" borderId="1" xfId="19" applyFont="1" applyBorder="1" applyAlignment="1" applyProtection="1">
      <alignment horizontal="center" vertical="center" wrapText="1"/>
      <protection/>
    </xf>
    <xf numFmtId="0" fontId="15" fillId="0" borderId="1" xfId="19" applyFont="1" applyBorder="1" applyAlignment="1" applyProtection="1">
      <alignment horizontal="center" vertical="center" wrapText="1"/>
      <protection/>
    </xf>
    <xf numFmtId="0" fontId="15" fillId="0" borderId="1" xfId="19" applyFont="1" applyBorder="1" applyAlignment="1" applyProtection="1">
      <alignment horizontal="left" vertical="center" wrapText="1"/>
      <protection/>
    </xf>
    <xf numFmtId="0" fontId="23" fillId="0" borderId="8" xfId="19" applyFont="1" applyBorder="1" applyAlignment="1" applyProtection="1">
      <alignment horizontal="center" vertical="center" wrapText="1"/>
      <protection/>
    </xf>
    <xf numFmtId="0" fontId="17" fillId="0" borderId="9" xfId="19" applyFont="1" applyBorder="1" applyAlignment="1" applyProtection="1">
      <alignment horizontal="center" vertical="center"/>
      <protection/>
    </xf>
    <xf numFmtId="0" fontId="15" fillId="0" borderId="8" xfId="19" applyFont="1" applyBorder="1" applyAlignment="1" applyProtection="1">
      <alignment horizontal="center" vertical="center" wrapText="1"/>
      <protection/>
    </xf>
    <xf numFmtId="0" fontId="24" fillId="0" borderId="8" xfId="19" applyFont="1" applyBorder="1" applyAlignment="1" applyProtection="1">
      <alignment vertical="center" wrapText="1"/>
      <protection/>
    </xf>
    <xf numFmtId="3" fontId="20" fillId="0" borderId="12"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4" xfId="0" applyNumberFormat="1" applyFont="1" applyBorder="1" applyAlignment="1">
      <alignment horizontal="center" vertical="center"/>
    </xf>
    <xf numFmtId="0" fontId="15" fillId="0" borderId="16" xfId="0" applyFont="1" applyBorder="1" applyAlignment="1">
      <alignment/>
    </xf>
    <xf numFmtId="0" fontId="17" fillId="0" borderId="17" xfId="0" applyFont="1" applyBorder="1" applyAlignment="1">
      <alignment/>
    </xf>
    <xf numFmtId="3" fontId="20" fillId="0" borderId="18" xfId="0" applyNumberFormat="1" applyFont="1" applyBorder="1" applyAlignment="1">
      <alignment vertical="center"/>
    </xf>
    <xf numFmtId="0" fontId="15" fillId="0" borderId="16" xfId="0" applyFont="1" applyBorder="1" applyAlignment="1">
      <alignment horizontal="left"/>
    </xf>
    <xf numFmtId="0" fontId="14" fillId="0" borderId="17" xfId="0" applyFont="1" applyBorder="1" applyAlignment="1">
      <alignment horizontal="left"/>
    </xf>
    <xf numFmtId="3" fontId="20" fillId="0" borderId="18" xfId="0" applyNumberFormat="1" applyFont="1" applyBorder="1" applyAlignment="1">
      <alignment/>
    </xf>
    <xf numFmtId="0" fontId="14" fillId="0" borderId="0" xfId="0" applyFont="1" applyAlignment="1">
      <alignment horizontal="left"/>
    </xf>
    <xf numFmtId="0" fontId="15" fillId="0" borderId="1" xfId="0" applyFont="1" applyBorder="1" applyAlignment="1">
      <alignment horizontal="center"/>
    </xf>
    <xf numFmtId="0" fontId="21" fillId="0" borderId="1" xfId="19" applyFont="1" applyBorder="1" applyAlignment="1" applyProtection="1">
      <alignment horizontal="center" vertical="center"/>
      <protection/>
    </xf>
    <xf numFmtId="3" fontId="21" fillId="0" borderId="1" xfId="0" applyNumberFormat="1" applyFont="1" applyBorder="1" applyAlignment="1">
      <alignment vertical="center"/>
    </xf>
    <xf numFmtId="0" fontId="15" fillId="0" borderId="1" xfId="19" applyFont="1" applyBorder="1" applyAlignment="1" applyProtection="1">
      <alignment horizontal="center" vertical="center"/>
      <protection/>
    </xf>
    <xf numFmtId="3" fontId="15" fillId="0" borderId="1" xfId="0" applyNumberFormat="1" applyFont="1" applyBorder="1" applyAlignment="1">
      <alignment vertical="center"/>
    </xf>
    <xf numFmtId="3"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0" fontId="15" fillId="0" borderId="0" xfId="0" applyFont="1" applyAlignment="1">
      <alignment horizontal="center"/>
    </xf>
    <xf numFmtId="0" fontId="17" fillId="0" borderId="1" xfId="19" applyFont="1" applyFill="1" applyBorder="1" applyAlignment="1" applyProtection="1">
      <alignment horizontal="center" vertical="center"/>
      <protection/>
    </xf>
    <xf numFmtId="0" fontId="15" fillId="0" borderId="1" xfId="19" applyFont="1" applyFill="1" applyBorder="1" applyAlignment="1" applyProtection="1">
      <alignment horizontal="center" vertical="center"/>
      <protection/>
    </xf>
    <xf numFmtId="3" fontId="21" fillId="0" borderId="1" xfId="0" applyNumberFormat="1" applyFont="1" applyBorder="1" applyAlignment="1">
      <alignment/>
    </xf>
    <xf numFmtId="3" fontId="0" fillId="3" borderId="1" xfId="0" applyNumberFormat="1" applyFill="1" applyBorder="1" applyAlignment="1">
      <alignment/>
    </xf>
    <xf numFmtId="0" fontId="15" fillId="0" borderId="1" xfId="0"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4" fillId="0" borderId="0" xfId="0" applyFont="1" applyAlignment="1">
      <alignment horizontal="left"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9" fillId="0" borderId="0" xfId="0" applyFont="1" applyAlignment="1">
      <alignment horizontal="center" vertical="center" wrapText="1"/>
    </xf>
  </cellXfs>
  <cellStyles count="11">
    <cellStyle name="Normal" xfId="0"/>
    <cellStyle name="Hyperlink" xfId="15"/>
    <cellStyle name="Currency" xfId="16"/>
    <cellStyle name="Currency [0]" xfId="17"/>
    <cellStyle name="Обычный_Proekt20per" xfId="18"/>
    <cellStyle name="Обычный_ZV1PIV98" xfId="19"/>
    <cellStyle name="Followed Hyperlink" xfId="20"/>
    <cellStyle name="Percent" xfId="21"/>
    <cellStyle name="Тысячи_бюджет 1998 по клас."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5"/>
  <sheetViews>
    <sheetView showGridLines="0" tabSelected="1" view="pageBreakPreview" zoomScale="80" zoomScaleNormal="80" zoomScaleSheetLayoutView="80" workbookViewId="0" topLeftCell="A1">
      <selection activeCell="B4" sqref="B4:C4"/>
    </sheetView>
  </sheetViews>
  <sheetFormatPr defaultColWidth="9.00390625" defaultRowHeight="12.75"/>
  <cols>
    <col min="1" max="1" width="79.875" style="26" customWidth="1"/>
    <col min="2" max="2" width="14.375" style="26" customWidth="1"/>
    <col min="3" max="3" width="25.125" style="26" customWidth="1"/>
    <col min="4" max="4" width="2.00390625" style="26" customWidth="1"/>
    <col min="5" max="16384" width="9.125" style="26" customWidth="1"/>
  </cols>
  <sheetData>
    <row r="1" spans="1:3" ht="18">
      <c r="A1" s="55"/>
      <c r="B1" s="56" t="s">
        <v>116</v>
      </c>
      <c r="C1" s="53"/>
    </row>
    <row r="2" spans="1:3" ht="18.75" customHeight="1">
      <c r="A2" s="55"/>
      <c r="B2" s="56" t="s">
        <v>117</v>
      </c>
      <c r="C2" s="53"/>
    </row>
    <row r="3" spans="1:3" ht="19.5" customHeight="1">
      <c r="A3" s="55"/>
      <c r="B3" s="56" t="s">
        <v>118</v>
      </c>
      <c r="C3" s="53"/>
    </row>
    <row r="4" spans="1:3" ht="22.5" customHeight="1">
      <c r="A4" s="55"/>
      <c r="B4" s="56" t="s">
        <v>146</v>
      </c>
      <c r="C4" s="53"/>
    </row>
    <row r="5" ht="45.75" customHeight="1">
      <c r="C5" s="27"/>
    </row>
    <row r="6" spans="1:3" ht="20.25" customHeight="1">
      <c r="A6" s="23" t="s">
        <v>136</v>
      </c>
      <c r="C6" s="58"/>
    </row>
    <row r="7" ht="20.25">
      <c r="A7" s="23" t="s">
        <v>135</v>
      </c>
    </row>
    <row r="8" ht="15">
      <c r="C8" s="83"/>
    </row>
    <row r="9" ht="21" customHeight="1"/>
    <row r="10" spans="1:3" s="57" customFormat="1" ht="21" customHeight="1">
      <c r="A10" s="88" t="s">
        <v>35</v>
      </c>
      <c r="B10" s="88" t="s">
        <v>83</v>
      </c>
      <c r="C10" s="88" t="s">
        <v>145</v>
      </c>
    </row>
    <row r="11" spans="1:3" s="57" customFormat="1" ht="27" customHeight="1">
      <c r="A11" s="88"/>
      <c r="B11" s="88"/>
      <c r="C11" s="88"/>
    </row>
    <row r="12" spans="1:3" ht="18.75" customHeight="1">
      <c r="A12" s="76">
        <v>1</v>
      </c>
      <c r="B12" s="76">
        <v>2</v>
      </c>
      <c r="C12" s="76">
        <v>3</v>
      </c>
    </row>
    <row r="13" spans="1:3" ht="21" customHeight="1">
      <c r="A13" s="28" t="s">
        <v>0</v>
      </c>
      <c r="B13" s="77">
        <v>10000000</v>
      </c>
      <c r="C13" s="78">
        <f>C14+C20+C24+C31</f>
        <v>406556200</v>
      </c>
    </row>
    <row r="14" spans="1:3" ht="30">
      <c r="A14" s="60" t="s">
        <v>1</v>
      </c>
      <c r="B14" s="79">
        <v>11000000</v>
      </c>
      <c r="C14" s="80">
        <f>C15+C16</f>
        <v>371242700</v>
      </c>
    </row>
    <row r="15" spans="1:3" ht="20.25" customHeight="1">
      <c r="A15" s="31" t="s">
        <v>50</v>
      </c>
      <c r="B15" s="79">
        <v>11010000</v>
      </c>
      <c r="C15" s="80">
        <f>367040000+400000+1715000-3000000</f>
        <v>366155000</v>
      </c>
    </row>
    <row r="16" spans="1:3" ht="20.25" customHeight="1">
      <c r="A16" s="31" t="s">
        <v>2</v>
      </c>
      <c r="B16" s="79">
        <v>11020000</v>
      </c>
      <c r="C16" s="80">
        <f>C17</f>
        <v>5087700</v>
      </c>
    </row>
    <row r="17" spans="1:3" ht="30">
      <c r="A17" s="31" t="s">
        <v>55</v>
      </c>
      <c r="B17" s="79">
        <v>11020201</v>
      </c>
      <c r="C17" s="80">
        <v>5087700</v>
      </c>
    </row>
    <row r="18" spans="1:3" ht="18" customHeight="1" hidden="1">
      <c r="A18" s="60" t="s">
        <v>3</v>
      </c>
      <c r="B18" s="79">
        <v>12000000</v>
      </c>
      <c r="C18" s="81" t="s">
        <v>37</v>
      </c>
    </row>
    <row r="19" spans="1:3" ht="30" hidden="1">
      <c r="A19" s="31" t="s">
        <v>4</v>
      </c>
      <c r="B19" s="79">
        <v>12020000</v>
      </c>
      <c r="C19" s="81" t="s">
        <v>37</v>
      </c>
    </row>
    <row r="20" spans="1:3" ht="15.75" customHeight="1">
      <c r="A20" s="60" t="s">
        <v>76</v>
      </c>
      <c r="B20" s="79">
        <v>13000000</v>
      </c>
      <c r="C20" s="80">
        <f>SUM(C21:C23)</f>
        <v>27119000</v>
      </c>
    </row>
    <row r="21" spans="1:3" ht="35.25" customHeight="1" hidden="1">
      <c r="A21" s="31" t="s">
        <v>77</v>
      </c>
      <c r="B21" s="79">
        <v>13010000</v>
      </c>
      <c r="C21" s="80"/>
    </row>
    <row r="22" spans="1:3" ht="15">
      <c r="A22" s="61" t="s">
        <v>138</v>
      </c>
      <c r="B22" s="79">
        <v>13030200</v>
      </c>
      <c r="C22" s="80">
        <v>144100</v>
      </c>
    </row>
    <row r="23" spans="1:3" ht="16.5" customHeight="1">
      <c r="A23" s="31" t="s">
        <v>5</v>
      </c>
      <c r="B23" s="79">
        <v>13050000</v>
      </c>
      <c r="C23" s="80">
        <f>29974900-3000000</f>
        <v>26974900</v>
      </c>
    </row>
    <row r="24" spans="1:3" ht="19.5" customHeight="1">
      <c r="A24" s="60" t="s">
        <v>6</v>
      </c>
      <c r="B24" s="79">
        <v>14000000</v>
      </c>
      <c r="C24" s="80">
        <f>C25+C29</f>
        <v>427000</v>
      </c>
    </row>
    <row r="25" spans="1:3" ht="20.25" customHeight="1">
      <c r="A25" s="60" t="s">
        <v>79</v>
      </c>
      <c r="B25" s="79">
        <v>14060000</v>
      </c>
      <c r="C25" s="80">
        <f>SUM(C26:C28)</f>
        <v>47000</v>
      </c>
    </row>
    <row r="26" spans="1:3" ht="18" customHeight="1" hidden="1">
      <c r="A26" s="31" t="s">
        <v>7</v>
      </c>
      <c r="B26" s="79">
        <v>14060100</v>
      </c>
      <c r="C26" s="80"/>
    </row>
    <row r="27" spans="1:3" ht="18.75" customHeight="1" hidden="1">
      <c r="A27" s="31" t="s">
        <v>8</v>
      </c>
      <c r="B27" s="79">
        <v>14060200</v>
      </c>
      <c r="C27" s="80"/>
    </row>
    <row r="28" spans="1:3" ht="18.75" customHeight="1">
      <c r="A28" s="31" t="s">
        <v>9</v>
      </c>
      <c r="B28" s="79">
        <v>14060300</v>
      </c>
      <c r="C28" s="80">
        <v>47000</v>
      </c>
    </row>
    <row r="29" spans="1:3" ht="21.75" customHeight="1">
      <c r="A29" s="31" t="s">
        <v>10</v>
      </c>
      <c r="B29" s="79">
        <v>14070000</v>
      </c>
      <c r="C29" s="80">
        <v>380000</v>
      </c>
    </row>
    <row r="30" spans="1:3" ht="30" hidden="1">
      <c r="A30" s="31" t="s">
        <v>11</v>
      </c>
      <c r="B30" s="79">
        <v>14071500</v>
      </c>
      <c r="C30" s="81" t="s">
        <v>37</v>
      </c>
    </row>
    <row r="31" spans="1:3" ht="18" customHeight="1">
      <c r="A31" s="60" t="s">
        <v>48</v>
      </c>
      <c r="B31" s="79">
        <v>16000000</v>
      </c>
      <c r="C31" s="80">
        <f>SUM(C32:C34)</f>
        <v>7767500</v>
      </c>
    </row>
    <row r="32" spans="1:3" ht="21" customHeight="1">
      <c r="A32" s="31" t="s">
        <v>12</v>
      </c>
      <c r="B32" s="79">
        <v>16010000</v>
      </c>
      <c r="C32" s="80">
        <v>7763500</v>
      </c>
    </row>
    <row r="33" spans="1:3" ht="15.75" customHeight="1" hidden="1">
      <c r="A33" s="31" t="s">
        <v>13</v>
      </c>
      <c r="B33" s="79">
        <v>16040000</v>
      </c>
      <c r="C33" s="80"/>
    </row>
    <row r="34" spans="1:3" ht="21" customHeight="1">
      <c r="A34" s="31" t="s">
        <v>40</v>
      </c>
      <c r="B34" s="79">
        <v>16030000</v>
      </c>
      <c r="C34" s="80">
        <v>4000</v>
      </c>
    </row>
    <row r="35" spans="1:3" ht="23.25" customHeight="1">
      <c r="A35" s="28" t="s">
        <v>15</v>
      </c>
      <c r="B35" s="77">
        <v>20000000</v>
      </c>
      <c r="C35" s="78">
        <f>C36+C41+C46+C49</f>
        <v>19589800</v>
      </c>
    </row>
    <row r="36" spans="1:3" ht="20.25" customHeight="1">
      <c r="A36" s="60" t="s">
        <v>16</v>
      </c>
      <c r="B36" s="79">
        <v>21000000</v>
      </c>
      <c r="C36" s="80">
        <f>C37+C40</f>
        <v>1439000</v>
      </c>
    </row>
    <row r="37" spans="1:3" ht="51.75" customHeight="1">
      <c r="A37" s="61" t="s">
        <v>72</v>
      </c>
      <c r="B37" s="79">
        <v>21010000</v>
      </c>
      <c r="C37" s="80">
        <f>C38</f>
        <v>139000</v>
      </c>
    </row>
    <row r="38" spans="1:3" ht="54.75" customHeight="1">
      <c r="A38" s="31" t="s">
        <v>59</v>
      </c>
      <c r="B38" s="79">
        <v>21010300</v>
      </c>
      <c r="C38" s="80">
        <v>139000</v>
      </c>
    </row>
    <row r="39" spans="1:3" ht="15.75" customHeight="1" hidden="1">
      <c r="A39" s="31" t="s">
        <v>17</v>
      </c>
      <c r="B39" s="79">
        <v>21030000</v>
      </c>
      <c r="C39" s="80"/>
    </row>
    <row r="40" spans="1:3" ht="33.75" customHeight="1">
      <c r="A40" s="31" t="s">
        <v>80</v>
      </c>
      <c r="B40" s="79">
        <v>21040000</v>
      </c>
      <c r="C40" s="80">
        <v>1300000</v>
      </c>
    </row>
    <row r="41" spans="1:3" ht="30">
      <c r="A41" s="60" t="s">
        <v>18</v>
      </c>
      <c r="B41" s="79">
        <v>22000000</v>
      </c>
      <c r="C41" s="80">
        <f>C42+C43+C45</f>
        <v>18000000</v>
      </c>
    </row>
    <row r="42" spans="1:3" ht="15.75" customHeight="1" hidden="1">
      <c r="A42" s="31" t="s">
        <v>19</v>
      </c>
      <c r="B42" s="79">
        <v>22020000</v>
      </c>
      <c r="C42" s="80"/>
    </row>
    <row r="43" spans="1:3" ht="30">
      <c r="A43" s="31" t="s">
        <v>81</v>
      </c>
      <c r="B43" s="79">
        <v>22080000</v>
      </c>
      <c r="C43" s="80">
        <f>C44</f>
        <v>18000000</v>
      </c>
    </row>
    <row r="44" spans="1:3" ht="31.5" customHeight="1">
      <c r="A44" s="31" t="s">
        <v>56</v>
      </c>
      <c r="B44" s="79">
        <v>22080401</v>
      </c>
      <c r="C44" s="80">
        <v>18000000</v>
      </c>
    </row>
    <row r="45" spans="1:3" ht="18" customHeight="1">
      <c r="A45" s="31" t="s">
        <v>20</v>
      </c>
      <c r="B45" s="79">
        <v>22090000</v>
      </c>
      <c r="C45" s="80"/>
    </row>
    <row r="46" spans="1:3" ht="21" customHeight="1" hidden="1">
      <c r="A46" s="60" t="s">
        <v>49</v>
      </c>
      <c r="B46" s="79">
        <v>23000000</v>
      </c>
      <c r="C46" s="80">
        <f>C47</f>
        <v>0</v>
      </c>
    </row>
    <row r="47" spans="1:3" ht="21.75" customHeight="1" hidden="1">
      <c r="A47" s="31" t="s">
        <v>21</v>
      </c>
      <c r="B47" s="79">
        <v>23030000</v>
      </c>
      <c r="C47" s="80">
        <f>C48</f>
        <v>0</v>
      </c>
    </row>
    <row r="48" spans="1:3" ht="21.75" customHeight="1" hidden="1">
      <c r="A48" s="31" t="s">
        <v>21</v>
      </c>
      <c r="B48" s="79">
        <v>23030300</v>
      </c>
      <c r="C48" s="80">
        <v>0</v>
      </c>
    </row>
    <row r="49" spans="1:3" ht="18" customHeight="1">
      <c r="A49" s="60" t="s">
        <v>22</v>
      </c>
      <c r="B49" s="79">
        <v>24000000</v>
      </c>
      <c r="C49" s="80">
        <f>C50+C51</f>
        <v>150800</v>
      </c>
    </row>
    <row r="50" spans="1:3" ht="42.75" customHeight="1">
      <c r="A50" s="31" t="s">
        <v>23</v>
      </c>
      <c r="B50" s="79">
        <v>24030000</v>
      </c>
      <c r="C50" s="80">
        <v>1800</v>
      </c>
    </row>
    <row r="51" spans="1:3" ht="18" customHeight="1">
      <c r="A51" s="31" t="s">
        <v>24</v>
      </c>
      <c r="B51" s="79">
        <v>24060000</v>
      </c>
      <c r="C51" s="80">
        <f>C52</f>
        <v>149000</v>
      </c>
    </row>
    <row r="52" spans="1:3" ht="16.5" customHeight="1">
      <c r="A52" s="31" t="s">
        <v>24</v>
      </c>
      <c r="B52" s="79">
        <v>24060300</v>
      </c>
      <c r="C52" s="80">
        <v>149000</v>
      </c>
    </row>
    <row r="53" spans="1:3" ht="32.25" customHeight="1" hidden="1">
      <c r="A53" s="31" t="s">
        <v>39</v>
      </c>
      <c r="B53" s="60">
        <v>24061600</v>
      </c>
      <c r="C53" s="81" t="s">
        <v>37</v>
      </c>
    </row>
    <row r="54" spans="1:3" ht="18" customHeight="1" hidden="1">
      <c r="A54" s="31" t="s">
        <v>82</v>
      </c>
      <c r="B54" s="79">
        <v>24110000</v>
      </c>
      <c r="C54" s="82" t="s">
        <v>37</v>
      </c>
    </row>
    <row r="55" spans="1:3" ht="30" customHeight="1" hidden="1">
      <c r="A55" s="31" t="s">
        <v>25</v>
      </c>
      <c r="B55" s="60">
        <v>24110600</v>
      </c>
      <c r="C55" s="82" t="s">
        <v>37</v>
      </c>
    </row>
    <row r="56" spans="1:3" ht="18" customHeight="1" hidden="1">
      <c r="A56" s="60" t="s">
        <v>41</v>
      </c>
      <c r="B56" s="60">
        <v>25000000</v>
      </c>
      <c r="C56" s="81" t="s">
        <v>37</v>
      </c>
    </row>
    <row r="57" spans="1:3" ht="21.75" customHeight="1" hidden="1">
      <c r="A57" s="59" t="s">
        <v>42</v>
      </c>
      <c r="B57" s="60">
        <v>30000000</v>
      </c>
      <c r="C57" s="81" t="s">
        <v>37</v>
      </c>
    </row>
    <row r="58" spans="1:3" ht="18.75" customHeight="1" hidden="1">
      <c r="A58" s="60" t="s">
        <v>43</v>
      </c>
      <c r="B58" s="60">
        <v>31000000</v>
      </c>
      <c r="C58" s="81" t="s">
        <v>37</v>
      </c>
    </row>
    <row r="59" spans="1:3" ht="30" hidden="1">
      <c r="A59" s="31" t="s">
        <v>27</v>
      </c>
      <c r="B59" s="60">
        <v>31030000</v>
      </c>
      <c r="C59" s="81" t="s">
        <v>37</v>
      </c>
    </row>
    <row r="60" spans="1:3" ht="15" hidden="1">
      <c r="A60" s="60" t="s">
        <v>44</v>
      </c>
      <c r="B60" s="60">
        <v>33000000</v>
      </c>
      <c r="C60" s="81" t="s">
        <v>37</v>
      </c>
    </row>
    <row r="61" spans="1:3" ht="19.5" customHeight="1" hidden="1">
      <c r="A61" s="31" t="s">
        <v>26</v>
      </c>
      <c r="B61" s="60">
        <v>33010000</v>
      </c>
      <c r="C61" s="81" t="s">
        <v>37</v>
      </c>
    </row>
    <row r="62" spans="1:3" ht="16.5" customHeight="1" hidden="1">
      <c r="A62" s="59" t="s">
        <v>45</v>
      </c>
      <c r="B62" s="79">
        <v>50000000</v>
      </c>
      <c r="C62" s="81" t="s">
        <v>37</v>
      </c>
    </row>
    <row r="63" spans="1:3" ht="15" hidden="1">
      <c r="A63" s="31" t="s">
        <v>46</v>
      </c>
      <c r="B63" s="79">
        <v>50080000</v>
      </c>
      <c r="C63" s="81" t="s">
        <v>37</v>
      </c>
    </row>
    <row r="64" spans="1:3" ht="51.75" customHeight="1" hidden="1">
      <c r="A64" s="31" t="s">
        <v>47</v>
      </c>
      <c r="B64" s="79">
        <v>50110000</v>
      </c>
      <c r="C64" s="81" t="s">
        <v>37</v>
      </c>
    </row>
    <row r="65" spans="1:3" s="36" customFormat="1" ht="18" customHeight="1">
      <c r="A65" s="34" t="s">
        <v>28</v>
      </c>
      <c r="B65" s="34"/>
      <c r="C65" s="78">
        <f>C13+C35</f>
        <v>426146000</v>
      </c>
    </row>
    <row r="66" spans="1:3" ht="17.25" customHeight="1" hidden="1">
      <c r="A66" s="62" t="s">
        <v>29</v>
      </c>
      <c r="B66" s="63">
        <v>40000000</v>
      </c>
      <c r="C66" s="37">
        <f>C67</f>
        <v>0</v>
      </c>
    </row>
    <row r="67" spans="1:3" ht="19.5" customHeight="1" hidden="1">
      <c r="A67" s="64" t="s">
        <v>30</v>
      </c>
      <c r="B67" s="63">
        <v>41000000</v>
      </c>
      <c r="C67" s="37">
        <f>C68+C69+C74</f>
        <v>0</v>
      </c>
    </row>
    <row r="68" spans="1:3" ht="3" customHeight="1" hidden="1">
      <c r="A68" s="65" t="s">
        <v>31</v>
      </c>
      <c r="B68" s="63">
        <v>41010000</v>
      </c>
      <c r="C68" s="37"/>
    </row>
    <row r="69" spans="1:3" ht="19.5" customHeight="1" hidden="1">
      <c r="A69" s="65" t="s">
        <v>32</v>
      </c>
      <c r="B69" s="63">
        <v>41020000</v>
      </c>
      <c r="C69" s="37">
        <f>SUM(C70:C73)</f>
        <v>0</v>
      </c>
    </row>
    <row r="70" spans="1:3" ht="48" customHeight="1" hidden="1">
      <c r="A70" s="38" t="s">
        <v>60</v>
      </c>
      <c r="B70" s="39">
        <v>41020600</v>
      </c>
      <c r="C70" s="40"/>
    </row>
    <row r="71" spans="1:3" ht="122.25" customHeight="1" hidden="1">
      <c r="A71" s="41" t="s">
        <v>73</v>
      </c>
      <c r="B71" s="42">
        <v>41020700</v>
      </c>
      <c r="C71" s="37"/>
    </row>
    <row r="72" spans="1:3" ht="21" customHeight="1" hidden="1">
      <c r="A72" s="43" t="s">
        <v>94</v>
      </c>
      <c r="B72" s="39">
        <v>41020900</v>
      </c>
      <c r="C72" s="37"/>
    </row>
    <row r="73" spans="1:3" ht="60.75" customHeight="1" hidden="1">
      <c r="A73" s="41" t="s">
        <v>71</v>
      </c>
      <c r="B73" s="42">
        <v>41021300</v>
      </c>
      <c r="C73" s="37"/>
    </row>
    <row r="74" spans="1:3" ht="18.75" customHeight="1" hidden="1">
      <c r="A74" s="65" t="s">
        <v>33</v>
      </c>
      <c r="B74" s="63">
        <v>41030000</v>
      </c>
      <c r="C74" s="30">
        <f>SUM(C75:C97)</f>
        <v>0</v>
      </c>
    </row>
    <row r="75" spans="1:3" ht="42.75" hidden="1">
      <c r="A75" s="44" t="s">
        <v>99</v>
      </c>
      <c r="B75" s="45">
        <v>41027400</v>
      </c>
      <c r="C75" s="46"/>
    </row>
    <row r="76" spans="1:3" ht="33.75" customHeight="1" hidden="1">
      <c r="A76" s="41" t="s">
        <v>97</v>
      </c>
      <c r="B76" s="42">
        <v>41030300</v>
      </c>
      <c r="C76" s="47"/>
    </row>
    <row r="77" spans="1:3" ht="30.75" customHeight="1" hidden="1">
      <c r="A77" s="41" t="s">
        <v>68</v>
      </c>
      <c r="B77" s="42">
        <v>41030500</v>
      </c>
      <c r="C77" s="66" t="s">
        <v>37</v>
      </c>
    </row>
    <row r="78" spans="1:3" ht="60" customHeight="1" hidden="1">
      <c r="A78" s="41" t="s">
        <v>110</v>
      </c>
      <c r="B78" s="42">
        <v>41030600</v>
      </c>
      <c r="C78" s="67"/>
    </row>
    <row r="79" spans="1:3" ht="122.25" customHeight="1" hidden="1">
      <c r="A79" s="41" t="s">
        <v>111</v>
      </c>
      <c r="B79" s="42">
        <v>41030700</v>
      </c>
      <c r="C79" s="37"/>
    </row>
    <row r="80" spans="1:3" ht="73.5" customHeight="1" hidden="1">
      <c r="A80" s="41" t="s">
        <v>112</v>
      </c>
      <c r="B80" s="42">
        <v>41030800</v>
      </c>
      <c r="C80" s="37"/>
    </row>
    <row r="81" spans="1:3" ht="98.25" customHeight="1" hidden="1" thickBot="1">
      <c r="A81" s="41" t="s">
        <v>113</v>
      </c>
      <c r="B81" s="42">
        <v>41030900</v>
      </c>
      <c r="C81" s="37"/>
    </row>
    <row r="82" spans="1:3" ht="61.5" customHeight="1" hidden="1">
      <c r="A82" s="41" t="s">
        <v>114</v>
      </c>
      <c r="B82" s="45">
        <v>41031000</v>
      </c>
      <c r="C82" s="48"/>
    </row>
    <row r="83" spans="1:3" ht="57" hidden="1">
      <c r="A83" s="41" t="s">
        <v>104</v>
      </c>
      <c r="B83" s="45">
        <v>41031300</v>
      </c>
      <c r="C83" s="48"/>
    </row>
    <row r="84" spans="1:3" ht="60" customHeight="1" hidden="1">
      <c r="A84" s="44" t="s">
        <v>115</v>
      </c>
      <c r="B84" s="45">
        <v>41031900</v>
      </c>
      <c r="C84" s="68" t="s">
        <v>37</v>
      </c>
    </row>
    <row r="85" spans="1:3" ht="151.5" customHeight="1" hidden="1">
      <c r="A85" s="44" t="s">
        <v>98</v>
      </c>
      <c r="B85" s="45">
        <v>41032200</v>
      </c>
      <c r="C85" s="37"/>
    </row>
    <row r="86" spans="1:3" ht="87.75" customHeight="1" hidden="1">
      <c r="A86" s="44" t="s">
        <v>70</v>
      </c>
      <c r="B86" s="45">
        <v>41032300</v>
      </c>
      <c r="C86" s="37"/>
    </row>
    <row r="87" spans="1:3" ht="42.75" hidden="1">
      <c r="A87" s="41" t="s">
        <v>106</v>
      </c>
      <c r="B87" s="49">
        <v>41032700</v>
      </c>
      <c r="C87" s="50"/>
    </row>
    <row r="88" spans="1:3" ht="28.5" hidden="1">
      <c r="A88" s="44" t="s">
        <v>102</v>
      </c>
      <c r="B88" s="45">
        <v>41032800</v>
      </c>
      <c r="C88" s="66" t="s">
        <v>37</v>
      </c>
    </row>
    <row r="89" spans="1:3" ht="30.75" customHeight="1" hidden="1">
      <c r="A89" s="44" t="s">
        <v>75</v>
      </c>
      <c r="B89" s="45">
        <v>41033800</v>
      </c>
      <c r="C89" s="68"/>
    </row>
    <row r="90" spans="1:3" ht="42.75" hidden="1">
      <c r="A90" s="44" t="s">
        <v>67</v>
      </c>
      <c r="B90" s="45">
        <v>41034900</v>
      </c>
      <c r="C90" s="68" t="s">
        <v>37</v>
      </c>
    </row>
    <row r="91" spans="1:3" ht="20.25" customHeight="1" hidden="1">
      <c r="A91" s="44" t="s">
        <v>66</v>
      </c>
      <c r="B91" s="45">
        <v>41035000</v>
      </c>
      <c r="C91" s="37"/>
    </row>
    <row r="92" spans="1:3" ht="42.75" hidden="1">
      <c r="A92" s="44" t="s">
        <v>100</v>
      </c>
      <c r="B92" s="45">
        <v>41036000</v>
      </c>
      <c r="C92" s="46"/>
    </row>
    <row r="93" spans="1:3" ht="57" hidden="1">
      <c r="A93" s="44" t="s">
        <v>69</v>
      </c>
      <c r="B93" s="45">
        <v>41036800</v>
      </c>
      <c r="C93" s="46"/>
    </row>
    <row r="94" spans="1:3" ht="42.75" hidden="1">
      <c r="A94" s="44" t="s">
        <v>107</v>
      </c>
      <c r="B94" s="45">
        <v>41037000</v>
      </c>
      <c r="C94" s="46"/>
    </row>
    <row r="95" spans="1:3" ht="28.5" hidden="1">
      <c r="A95" s="44" t="s">
        <v>108</v>
      </c>
      <c r="B95" s="45">
        <v>41037100</v>
      </c>
      <c r="C95" s="47"/>
    </row>
    <row r="96" spans="1:3" ht="35.25" customHeight="1" hidden="1" thickBot="1">
      <c r="A96" s="41" t="s">
        <v>105</v>
      </c>
      <c r="B96" s="49">
        <v>41037800</v>
      </c>
      <c r="C96" s="48"/>
    </row>
    <row r="97" spans="1:3" ht="61.5" customHeight="1" hidden="1">
      <c r="A97" s="44" t="s">
        <v>109</v>
      </c>
      <c r="B97" s="45">
        <v>41037900</v>
      </c>
      <c r="C97" s="46"/>
    </row>
    <row r="98" spans="1:3" ht="43.5" hidden="1" thickBot="1">
      <c r="A98" s="44" t="s">
        <v>101</v>
      </c>
      <c r="B98" s="45">
        <v>41038000</v>
      </c>
      <c r="C98" s="46"/>
    </row>
    <row r="99" spans="1:3" ht="103.5" customHeight="1" hidden="1" thickBot="1">
      <c r="A99" s="44" t="s">
        <v>103</v>
      </c>
      <c r="B99" s="45"/>
      <c r="C99" s="66" t="s">
        <v>37</v>
      </c>
    </row>
    <row r="100" spans="1:3" ht="20.25" customHeight="1" hidden="1" thickBot="1">
      <c r="A100" s="69" t="s">
        <v>28</v>
      </c>
      <c r="B100" s="70"/>
      <c r="C100" s="71">
        <f>C65+C66</f>
        <v>426146000</v>
      </c>
    </row>
    <row r="101" spans="1:3" ht="32.25" customHeight="1" hidden="1" thickBot="1">
      <c r="A101" s="38" t="s">
        <v>34</v>
      </c>
      <c r="B101" s="51">
        <v>43010000</v>
      </c>
      <c r="C101" s="66"/>
    </row>
    <row r="102" spans="1:5" ht="19.5" customHeight="1" hidden="1" thickBot="1">
      <c r="A102" s="72" t="s">
        <v>38</v>
      </c>
      <c r="B102" s="73"/>
      <c r="C102" s="74">
        <f>C101+C100</f>
        <v>426146000</v>
      </c>
      <c r="D102" s="75"/>
      <c r="E102" s="75"/>
    </row>
    <row r="103" ht="46.5" customHeight="1" hidden="1">
      <c r="C103" s="52"/>
    </row>
    <row r="104" ht="12.75" hidden="1"/>
    <row r="105" spans="1:3" ht="24" customHeight="1">
      <c r="A105" s="53"/>
      <c r="B105" s="53"/>
      <c r="C105" s="53"/>
    </row>
    <row r="106" spans="1:3" ht="0.75" customHeight="1" hidden="1">
      <c r="A106" s="53"/>
      <c r="B106" s="53"/>
      <c r="C106" s="53"/>
    </row>
    <row r="107" spans="1:3" ht="29.25" customHeight="1">
      <c r="A107" s="53" t="s">
        <v>140</v>
      </c>
      <c r="B107" s="53"/>
      <c r="C107" s="56" t="s">
        <v>144</v>
      </c>
    </row>
    <row r="108" ht="12.75"/>
    <row r="109" ht="12.75"/>
    <row r="110" ht="12.75"/>
    <row r="111" ht="12.75"/>
    <row r="112" ht="12.75"/>
    <row r="113" ht="12.75"/>
    <row r="114" ht="12.75"/>
    <row r="115" ht="12.75">
      <c r="C115" s="54"/>
    </row>
    <row r="282" ht="12.75"/>
    <row r="283" ht="12.75"/>
    <row r="284" ht="12.75"/>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E116"/>
  <sheetViews>
    <sheetView showGridLines="0" zoomScale="80" zoomScaleNormal="80" zoomScaleSheetLayoutView="80" workbookViewId="0" topLeftCell="A1">
      <selection activeCell="B4" sqref="B4:C4"/>
    </sheetView>
  </sheetViews>
  <sheetFormatPr defaultColWidth="9.00390625" defaultRowHeight="12.75"/>
  <cols>
    <col min="1" max="1" width="79.875" style="26" customWidth="1"/>
    <col min="2" max="2" width="14.375" style="26" customWidth="1"/>
    <col min="3" max="3" width="25.125" style="26" customWidth="1"/>
    <col min="4" max="4" width="2.00390625" style="26" customWidth="1"/>
    <col min="5" max="16384" width="9.125" style="26" customWidth="1"/>
  </cols>
  <sheetData>
    <row r="1" spans="1:3" ht="18">
      <c r="A1" s="24"/>
      <c r="B1" s="56" t="s">
        <v>119</v>
      </c>
      <c r="C1" s="25"/>
    </row>
    <row r="2" spans="1:3" ht="18.75" customHeight="1">
      <c r="A2" s="24"/>
      <c r="B2" s="56" t="s">
        <v>117</v>
      </c>
      <c r="C2" s="25"/>
    </row>
    <row r="3" spans="1:3" ht="19.5" customHeight="1">
      <c r="A3" s="24"/>
      <c r="B3" s="56" t="s">
        <v>118</v>
      </c>
      <c r="C3" s="25"/>
    </row>
    <row r="4" spans="1:3" ht="22.5" customHeight="1">
      <c r="A4" s="24"/>
      <c r="B4" s="56" t="s">
        <v>146</v>
      </c>
      <c r="C4" s="53"/>
    </row>
    <row r="5" ht="45.75" customHeight="1">
      <c r="C5" s="27"/>
    </row>
    <row r="6" spans="1:3" ht="20.25" customHeight="1">
      <c r="A6" s="23" t="s">
        <v>136</v>
      </c>
      <c r="C6" s="58"/>
    </row>
    <row r="7" ht="20.25">
      <c r="A7" s="23" t="s">
        <v>121</v>
      </c>
    </row>
    <row r="8" ht="15">
      <c r="C8" s="83"/>
    </row>
    <row r="9" ht="14.25" customHeight="1"/>
    <row r="10" spans="1:3" ht="21" customHeight="1">
      <c r="A10" s="88" t="s">
        <v>35</v>
      </c>
      <c r="B10" s="88" t="s">
        <v>83</v>
      </c>
      <c r="C10" s="88" t="s">
        <v>145</v>
      </c>
    </row>
    <row r="11" spans="1:3" ht="27" customHeight="1">
      <c r="A11" s="88"/>
      <c r="B11" s="88"/>
      <c r="C11" s="88"/>
    </row>
    <row r="12" spans="1:3" ht="18.75" customHeight="1">
      <c r="A12" s="76">
        <v>1</v>
      </c>
      <c r="B12" s="76">
        <v>2</v>
      </c>
      <c r="C12" s="76">
        <v>3</v>
      </c>
    </row>
    <row r="13" spans="1:3" s="36" customFormat="1" ht="21" customHeight="1">
      <c r="A13" s="28" t="s">
        <v>0</v>
      </c>
      <c r="B13" s="29">
        <v>10000000</v>
      </c>
      <c r="C13" s="78">
        <f>C14+C20+C25+C32</f>
        <v>65272100</v>
      </c>
    </row>
    <row r="14" spans="1:3" ht="30">
      <c r="A14" s="60" t="s">
        <v>1</v>
      </c>
      <c r="B14" s="32">
        <v>11000000</v>
      </c>
      <c r="C14" s="80">
        <f>C15+C16</f>
        <v>51552200</v>
      </c>
    </row>
    <row r="15" spans="1:3" ht="17.25" customHeight="1">
      <c r="A15" s="31" t="s">
        <v>50</v>
      </c>
      <c r="B15" s="32">
        <v>11010000</v>
      </c>
      <c r="C15" s="80">
        <v>50000000</v>
      </c>
    </row>
    <row r="16" spans="1:3" ht="18" customHeight="1">
      <c r="A16" s="31" t="s">
        <v>2</v>
      </c>
      <c r="B16" s="32">
        <v>11020000</v>
      </c>
      <c r="C16" s="80">
        <f>C17</f>
        <v>1552200</v>
      </c>
    </row>
    <row r="17" spans="1:3" ht="30">
      <c r="A17" s="31" t="s">
        <v>55</v>
      </c>
      <c r="B17" s="32">
        <v>11020201</v>
      </c>
      <c r="C17" s="80">
        <v>1552200</v>
      </c>
    </row>
    <row r="18" spans="1:3" ht="18" customHeight="1" hidden="1">
      <c r="A18" s="60" t="s">
        <v>3</v>
      </c>
      <c r="B18" s="32">
        <v>12000000</v>
      </c>
      <c r="C18" s="81" t="s">
        <v>37</v>
      </c>
    </row>
    <row r="19" spans="1:3" ht="30" hidden="1">
      <c r="A19" s="31" t="s">
        <v>4</v>
      </c>
      <c r="B19" s="32">
        <v>12020000</v>
      </c>
      <c r="C19" s="81" t="s">
        <v>37</v>
      </c>
    </row>
    <row r="20" spans="1:3" ht="17.25" customHeight="1">
      <c r="A20" s="60" t="s">
        <v>76</v>
      </c>
      <c r="B20" s="32">
        <v>13000000</v>
      </c>
      <c r="C20" s="80">
        <f>C21+C22+C24</f>
        <v>4090900</v>
      </c>
    </row>
    <row r="21" spans="1:3" ht="35.25" customHeight="1" hidden="1">
      <c r="A21" s="31" t="s">
        <v>77</v>
      </c>
      <c r="B21" s="32">
        <v>13010000</v>
      </c>
      <c r="C21" s="80"/>
    </row>
    <row r="22" spans="1:3" ht="18" customHeight="1">
      <c r="A22" s="61" t="s">
        <v>78</v>
      </c>
      <c r="B22" s="32">
        <v>13030000</v>
      </c>
      <c r="C22" s="80">
        <f>C23</f>
        <v>704500</v>
      </c>
    </row>
    <row r="23" spans="1:3" ht="18" customHeight="1">
      <c r="A23" s="31" t="s">
        <v>120</v>
      </c>
      <c r="B23" s="32">
        <v>13030200</v>
      </c>
      <c r="C23" s="80">
        <v>704500</v>
      </c>
    </row>
    <row r="24" spans="1:3" ht="18.75" customHeight="1">
      <c r="A24" s="31" t="s">
        <v>5</v>
      </c>
      <c r="B24" s="32">
        <v>13050000</v>
      </c>
      <c r="C24" s="80">
        <v>3386400</v>
      </c>
    </row>
    <row r="25" spans="1:3" ht="19.5" customHeight="1">
      <c r="A25" s="60" t="s">
        <v>6</v>
      </c>
      <c r="B25" s="32">
        <v>14000000</v>
      </c>
      <c r="C25" s="80">
        <f>C26+C30</f>
        <v>2918000</v>
      </c>
    </row>
    <row r="26" spans="1:3" ht="18.75" customHeight="1">
      <c r="A26" s="60" t="s">
        <v>79</v>
      </c>
      <c r="B26" s="32">
        <v>14060000</v>
      </c>
      <c r="C26" s="80">
        <f>SUM(C27:C29)</f>
        <v>138000</v>
      </c>
    </row>
    <row r="27" spans="1:3" ht="18.75" customHeight="1">
      <c r="A27" s="31" t="s">
        <v>7</v>
      </c>
      <c r="B27" s="32">
        <v>14060100</v>
      </c>
      <c r="C27" s="80">
        <v>18000</v>
      </c>
    </row>
    <row r="28" spans="1:3" ht="18.75" customHeight="1" hidden="1">
      <c r="A28" s="31" t="s">
        <v>8</v>
      </c>
      <c r="B28" s="32">
        <v>14060200</v>
      </c>
      <c r="C28" s="80"/>
    </row>
    <row r="29" spans="1:3" ht="18.75" customHeight="1">
      <c r="A29" s="31" t="s">
        <v>9</v>
      </c>
      <c r="B29" s="32">
        <v>14060300</v>
      </c>
      <c r="C29" s="80">
        <v>120000</v>
      </c>
    </row>
    <row r="30" spans="1:3" ht="21.75" customHeight="1">
      <c r="A30" s="31" t="s">
        <v>10</v>
      </c>
      <c r="B30" s="32">
        <v>14070000</v>
      </c>
      <c r="C30" s="80">
        <v>2780000</v>
      </c>
    </row>
    <row r="31" spans="1:3" ht="30" hidden="1">
      <c r="A31" s="31" t="s">
        <v>11</v>
      </c>
      <c r="B31" s="32">
        <v>14071500</v>
      </c>
      <c r="C31" s="81" t="s">
        <v>37</v>
      </c>
    </row>
    <row r="32" spans="1:3" ht="18" customHeight="1">
      <c r="A32" s="60" t="s">
        <v>48</v>
      </c>
      <c r="B32" s="32">
        <v>16000000</v>
      </c>
      <c r="C32" s="80">
        <f>SUM(C33:C35)</f>
        <v>6711000</v>
      </c>
    </row>
    <row r="33" spans="1:3" ht="21" customHeight="1">
      <c r="A33" s="31" t="s">
        <v>12</v>
      </c>
      <c r="B33" s="32">
        <v>16010000</v>
      </c>
      <c r="C33" s="80">
        <v>981000</v>
      </c>
    </row>
    <row r="34" spans="1:3" ht="15.75" customHeight="1" hidden="1">
      <c r="A34" s="31" t="s">
        <v>13</v>
      </c>
      <c r="B34" s="32">
        <v>16040000</v>
      </c>
      <c r="C34" s="80"/>
    </row>
    <row r="35" spans="1:3" ht="21" customHeight="1">
      <c r="A35" s="31" t="s">
        <v>14</v>
      </c>
      <c r="B35" s="32">
        <v>16050000</v>
      </c>
      <c r="C35" s="80">
        <v>5730000</v>
      </c>
    </row>
    <row r="36" spans="1:3" s="36" customFormat="1" ht="20.25" customHeight="1">
      <c r="A36" s="28" t="s">
        <v>15</v>
      </c>
      <c r="B36" s="29">
        <v>20000000</v>
      </c>
      <c r="C36" s="78">
        <f>C37+C42+C47+C50</f>
        <v>2850100</v>
      </c>
    </row>
    <row r="37" spans="1:3" ht="20.25" customHeight="1">
      <c r="A37" s="60" t="s">
        <v>16</v>
      </c>
      <c r="B37" s="32">
        <v>21000000</v>
      </c>
      <c r="C37" s="80">
        <f>C38+C41</f>
        <v>2296000</v>
      </c>
    </row>
    <row r="38" spans="1:3" ht="51.75" customHeight="1">
      <c r="A38" s="61" t="s">
        <v>72</v>
      </c>
      <c r="B38" s="32">
        <v>21010000</v>
      </c>
      <c r="C38" s="80">
        <f>C39</f>
        <v>2296000</v>
      </c>
    </row>
    <row r="39" spans="1:3" ht="48" customHeight="1">
      <c r="A39" s="31" t="s">
        <v>59</v>
      </c>
      <c r="B39" s="32">
        <v>21010301</v>
      </c>
      <c r="C39" s="80">
        <v>2296000</v>
      </c>
    </row>
    <row r="40" spans="1:3" ht="15.75" customHeight="1" hidden="1">
      <c r="A40" s="31" t="s">
        <v>17</v>
      </c>
      <c r="B40" s="32">
        <v>21030000</v>
      </c>
      <c r="C40" s="80"/>
    </row>
    <row r="41" spans="1:3" ht="33.75" customHeight="1" hidden="1">
      <c r="A41" s="31" t="s">
        <v>80</v>
      </c>
      <c r="B41" s="32">
        <v>21040000</v>
      </c>
      <c r="C41" s="80"/>
    </row>
    <row r="42" spans="1:3" ht="30">
      <c r="A42" s="60" t="s">
        <v>18</v>
      </c>
      <c r="B42" s="32">
        <v>22000000</v>
      </c>
      <c r="C42" s="80">
        <f>C43+C44+C46</f>
        <v>519500</v>
      </c>
    </row>
    <row r="43" spans="1:3" ht="15.75" customHeight="1" hidden="1">
      <c r="A43" s="31" t="s">
        <v>19</v>
      </c>
      <c r="B43" s="32">
        <v>22020000</v>
      </c>
      <c r="C43" s="80"/>
    </row>
    <row r="44" spans="1:3" ht="30" hidden="1">
      <c r="A44" s="31" t="s">
        <v>81</v>
      </c>
      <c r="B44" s="32">
        <v>22080000</v>
      </c>
      <c r="C44" s="80">
        <f>C45</f>
        <v>0</v>
      </c>
    </row>
    <row r="45" spans="1:3" ht="31.5" customHeight="1" hidden="1">
      <c r="A45" s="31" t="s">
        <v>56</v>
      </c>
      <c r="B45" s="32">
        <v>22080400</v>
      </c>
      <c r="C45" s="80"/>
    </row>
    <row r="46" spans="1:3" ht="18" customHeight="1">
      <c r="A46" s="31" t="s">
        <v>20</v>
      </c>
      <c r="B46" s="32">
        <v>22090000</v>
      </c>
      <c r="C46" s="80">
        <v>519500</v>
      </c>
    </row>
    <row r="47" spans="1:3" ht="18.75" customHeight="1">
      <c r="A47" s="60" t="s">
        <v>139</v>
      </c>
      <c r="B47" s="84">
        <v>21080000</v>
      </c>
      <c r="C47" s="80">
        <f>C48+C49</f>
        <v>18600</v>
      </c>
    </row>
    <row r="48" spans="1:3" ht="18.75" customHeight="1">
      <c r="A48" s="61" t="s">
        <v>141</v>
      </c>
      <c r="B48" s="84">
        <v>21080900</v>
      </c>
      <c r="C48" s="80">
        <v>18600</v>
      </c>
    </row>
    <row r="49" spans="1:3" ht="18.75" customHeight="1">
      <c r="A49" s="61" t="s">
        <v>21</v>
      </c>
      <c r="B49" s="84">
        <v>21081100</v>
      </c>
      <c r="C49" s="80"/>
    </row>
    <row r="50" spans="1:3" ht="18" customHeight="1">
      <c r="A50" s="60" t="s">
        <v>22</v>
      </c>
      <c r="B50" s="32">
        <v>24000000</v>
      </c>
      <c r="C50" s="80">
        <f>C51+C52</f>
        <v>16000</v>
      </c>
    </row>
    <row r="51" spans="1:3" ht="46.5" customHeight="1">
      <c r="A51" s="31" t="s">
        <v>23</v>
      </c>
      <c r="B51" s="32">
        <v>24030000</v>
      </c>
      <c r="C51" s="80">
        <v>15000</v>
      </c>
    </row>
    <row r="52" spans="1:3" ht="18" customHeight="1">
      <c r="A52" s="31" t="s">
        <v>24</v>
      </c>
      <c r="B52" s="32">
        <v>24060000</v>
      </c>
      <c r="C52" s="80">
        <f>C53</f>
        <v>1000</v>
      </c>
    </row>
    <row r="53" spans="1:3" ht="16.5" customHeight="1">
      <c r="A53" s="31" t="s">
        <v>24</v>
      </c>
      <c r="B53" s="32">
        <v>24060300</v>
      </c>
      <c r="C53" s="80">
        <v>1000</v>
      </c>
    </row>
    <row r="54" spans="1:3" ht="32.25" customHeight="1" hidden="1">
      <c r="A54" s="31" t="s">
        <v>39</v>
      </c>
      <c r="B54" s="33">
        <v>24061600</v>
      </c>
      <c r="C54" s="81" t="s">
        <v>37</v>
      </c>
    </row>
    <row r="55" spans="1:3" ht="18" customHeight="1" hidden="1">
      <c r="A55" s="31" t="s">
        <v>82</v>
      </c>
      <c r="B55" s="32">
        <v>24110000</v>
      </c>
      <c r="C55" s="82" t="s">
        <v>37</v>
      </c>
    </row>
    <row r="56" spans="1:3" ht="30" customHeight="1" hidden="1">
      <c r="A56" s="31" t="s">
        <v>25</v>
      </c>
      <c r="B56" s="33">
        <v>24110600</v>
      </c>
      <c r="C56" s="82" t="s">
        <v>37</v>
      </c>
    </row>
    <row r="57" spans="1:3" ht="18" customHeight="1" hidden="1">
      <c r="A57" s="60" t="s">
        <v>41</v>
      </c>
      <c r="B57" s="33">
        <v>25000000</v>
      </c>
      <c r="C57" s="81" t="s">
        <v>37</v>
      </c>
    </row>
    <row r="58" spans="1:3" ht="21.75" customHeight="1" hidden="1">
      <c r="A58" s="59" t="s">
        <v>42</v>
      </c>
      <c r="B58" s="33">
        <v>30000000</v>
      </c>
      <c r="C58" s="81" t="s">
        <v>37</v>
      </c>
    </row>
    <row r="59" spans="1:3" ht="18.75" customHeight="1" hidden="1">
      <c r="A59" s="60" t="s">
        <v>43</v>
      </c>
      <c r="B59" s="33">
        <v>31000000</v>
      </c>
      <c r="C59" s="81" t="s">
        <v>37</v>
      </c>
    </row>
    <row r="60" spans="1:3" ht="30" hidden="1">
      <c r="A60" s="31" t="s">
        <v>27</v>
      </c>
      <c r="B60" s="33">
        <v>31030000</v>
      </c>
      <c r="C60" s="81" t="s">
        <v>37</v>
      </c>
    </row>
    <row r="61" spans="1:3" ht="15" hidden="1">
      <c r="A61" s="60" t="s">
        <v>44</v>
      </c>
      <c r="B61" s="33">
        <v>33000000</v>
      </c>
      <c r="C61" s="81" t="s">
        <v>37</v>
      </c>
    </row>
    <row r="62" spans="1:3" ht="19.5" customHeight="1" hidden="1">
      <c r="A62" s="31" t="s">
        <v>26</v>
      </c>
      <c r="B62" s="33">
        <v>33010000</v>
      </c>
      <c r="C62" s="81" t="s">
        <v>37</v>
      </c>
    </row>
    <row r="63" spans="1:3" ht="16.5" customHeight="1" hidden="1">
      <c r="A63" s="59" t="s">
        <v>45</v>
      </c>
      <c r="B63" s="32">
        <v>50000000</v>
      </c>
      <c r="C63" s="81" t="s">
        <v>37</v>
      </c>
    </row>
    <row r="64" spans="1:3" ht="15" hidden="1">
      <c r="A64" s="31" t="s">
        <v>46</v>
      </c>
      <c r="B64" s="32">
        <v>50080000</v>
      </c>
      <c r="C64" s="81" t="s">
        <v>37</v>
      </c>
    </row>
    <row r="65" spans="1:3" ht="51.75" customHeight="1" hidden="1">
      <c r="A65" s="31" t="s">
        <v>47</v>
      </c>
      <c r="B65" s="32">
        <v>50110000</v>
      </c>
      <c r="C65" s="81" t="s">
        <v>37</v>
      </c>
    </row>
    <row r="66" spans="1:3" s="36" customFormat="1" ht="18" customHeight="1">
      <c r="A66" s="34" t="s">
        <v>28</v>
      </c>
      <c r="B66" s="35"/>
      <c r="C66" s="78">
        <f>C13+C36</f>
        <v>68122200</v>
      </c>
    </row>
    <row r="67" spans="1:3" ht="17.25" customHeight="1" hidden="1">
      <c r="A67" s="62" t="s">
        <v>29</v>
      </c>
      <c r="B67" s="63">
        <v>40000000</v>
      </c>
      <c r="C67" s="37">
        <f>C68</f>
        <v>0</v>
      </c>
    </row>
    <row r="68" spans="1:3" ht="19.5" customHeight="1" hidden="1">
      <c r="A68" s="64" t="s">
        <v>30</v>
      </c>
      <c r="B68" s="63">
        <v>41000000</v>
      </c>
      <c r="C68" s="37">
        <f>C69+C70+C75</f>
        <v>0</v>
      </c>
    </row>
    <row r="69" spans="1:3" ht="3" customHeight="1" hidden="1">
      <c r="A69" s="65" t="s">
        <v>31</v>
      </c>
      <c r="B69" s="63">
        <v>41010000</v>
      </c>
      <c r="C69" s="37"/>
    </row>
    <row r="70" spans="1:3" ht="19.5" customHeight="1" hidden="1">
      <c r="A70" s="65" t="s">
        <v>32</v>
      </c>
      <c r="B70" s="63">
        <v>41020000</v>
      </c>
      <c r="C70" s="37">
        <f>SUM(C71:C74)</f>
        <v>0</v>
      </c>
    </row>
    <row r="71" spans="1:3" ht="48" customHeight="1" hidden="1">
      <c r="A71" s="38" t="s">
        <v>60</v>
      </c>
      <c r="B71" s="39">
        <v>41020600</v>
      </c>
      <c r="C71" s="40"/>
    </row>
    <row r="72" spans="1:3" ht="122.25" customHeight="1" hidden="1">
      <c r="A72" s="41" t="s">
        <v>73</v>
      </c>
      <c r="B72" s="42">
        <v>41020700</v>
      </c>
      <c r="C72" s="37"/>
    </row>
    <row r="73" spans="1:3" ht="21" customHeight="1" hidden="1">
      <c r="A73" s="43" t="s">
        <v>94</v>
      </c>
      <c r="B73" s="39">
        <v>41020900</v>
      </c>
      <c r="C73" s="37"/>
    </row>
    <row r="74" spans="1:3" ht="60.75" customHeight="1" hidden="1">
      <c r="A74" s="41" t="s">
        <v>71</v>
      </c>
      <c r="B74" s="42">
        <v>41021300</v>
      </c>
      <c r="C74" s="37"/>
    </row>
    <row r="75" spans="1:3" ht="18.75" customHeight="1" hidden="1">
      <c r="A75" s="65" t="s">
        <v>33</v>
      </c>
      <c r="B75" s="63">
        <v>41030000</v>
      </c>
      <c r="C75" s="30">
        <f>SUM(C76:C98)</f>
        <v>0</v>
      </c>
    </row>
    <row r="76" spans="1:3" ht="42.75" hidden="1">
      <c r="A76" s="44" t="s">
        <v>99</v>
      </c>
      <c r="B76" s="45">
        <v>41027400</v>
      </c>
      <c r="C76" s="46"/>
    </row>
    <row r="77" spans="1:3" ht="33.75" customHeight="1" hidden="1">
      <c r="A77" s="41" t="s">
        <v>97</v>
      </c>
      <c r="B77" s="42">
        <v>41030300</v>
      </c>
      <c r="C77" s="47"/>
    </row>
    <row r="78" spans="1:3" ht="30.75" customHeight="1" hidden="1">
      <c r="A78" s="41" t="s">
        <v>68</v>
      </c>
      <c r="B78" s="42">
        <v>41030500</v>
      </c>
      <c r="C78" s="66" t="s">
        <v>37</v>
      </c>
    </row>
    <row r="79" spans="1:3" ht="60" customHeight="1" hidden="1">
      <c r="A79" s="41" t="s">
        <v>110</v>
      </c>
      <c r="B79" s="42">
        <v>41030600</v>
      </c>
      <c r="C79" s="67"/>
    </row>
    <row r="80" spans="1:3" ht="122.25" customHeight="1" hidden="1">
      <c r="A80" s="41" t="s">
        <v>111</v>
      </c>
      <c r="B80" s="42">
        <v>41030700</v>
      </c>
      <c r="C80" s="37"/>
    </row>
    <row r="81" spans="1:3" ht="73.5" customHeight="1" hidden="1">
      <c r="A81" s="41" t="s">
        <v>112</v>
      </c>
      <c r="B81" s="42">
        <v>41030800</v>
      </c>
      <c r="C81" s="37"/>
    </row>
    <row r="82" spans="1:3" ht="98.25" customHeight="1" hidden="1" thickBot="1">
      <c r="A82" s="41" t="s">
        <v>113</v>
      </c>
      <c r="B82" s="42">
        <v>41030900</v>
      </c>
      <c r="C82" s="37"/>
    </row>
    <row r="83" spans="1:3" ht="61.5" customHeight="1" hidden="1">
      <c r="A83" s="41" t="s">
        <v>114</v>
      </c>
      <c r="B83" s="45">
        <v>41031000</v>
      </c>
      <c r="C83" s="48"/>
    </row>
    <row r="84" spans="1:3" ht="57" hidden="1">
      <c r="A84" s="41" t="s">
        <v>104</v>
      </c>
      <c r="B84" s="45">
        <v>41031300</v>
      </c>
      <c r="C84" s="48"/>
    </row>
    <row r="85" spans="1:3" ht="60" customHeight="1" hidden="1">
      <c r="A85" s="44" t="s">
        <v>115</v>
      </c>
      <c r="B85" s="45">
        <v>41031900</v>
      </c>
      <c r="C85" s="68" t="s">
        <v>37</v>
      </c>
    </row>
    <row r="86" spans="1:3" ht="151.5" customHeight="1" hidden="1">
      <c r="A86" s="44" t="s">
        <v>98</v>
      </c>
      <c r="B86" s="45">
        <v>41032200</v>
      </c>
      <c r="C86" s="37"/>
    </row>
    <row r="87" spans="1:3" ht="87.75" customHeight="1" hidden="1">
      <c r="A87" s="44" t="s">
        <v>70</v>
      </c>
      <c r="B87" s="45">
        <v>41032300</v>
      </c>
      <c r="C87" s="37"/>
    </row>
    <row r="88" spans="1:3" ht="42.75" hidden="1">
      <c r="A88" s="41" t="s">
        <v>106</v>
      </c>
      <c r="B88" s="49">
        <v>41032700</v>
      </c>
      <c r="C88" s="50"/>
    </row>
    <row r="89" spans="1:3" ht="28.5" hidden="1">
      <c r="A89" s="44" t="s">
        <v>102</v>
      </c>
      <c r="B89" s="45">
        <v>41032800</v>
      </c>
      <c r="C89" s="66" t="s">
        <v>37</v>
      </c>
    </row>
    <row r="90" spans="1:3" ht="30.75" customHeight="1" hidden="1">
      <c r="A90" s="44" t="s">
        <v>75</v>
      </c>
      <c r="B90" s="45">
        <v>41033800</v>
      </c>
      <c r="C90" s="68"/>
    </row>
    <row r="91" spans="1:3" ht="42.75" hidden="1">
      <c r="A91" s="44" t="s">
        <v>67</v>
      </c>
      <c r="B91" s="45">
        <v>41034900</v>
      </c>
      <c r="C91" s="68" t="s">
        <v>37</v>
      </c>
    </row>
    <row r="92" spans="1:3" ht="20.25" customHeight="1" hidden="1">
      <c r="A92" s="44" t="s">
        <v>66</v>
      </c>
      <c r="B92" s="45">
        <v>41035000</v>
      </c>
      <c r="C92" s="37"/>
    </row>
    <row r="93" spans="1:3" ht="42.75" hidden="1">
      <c r="A93" s="44" t="s">
        <v>100</v>
      </c>
      <c r="B93" s="45">
        <v>41036000</v>
      </c>
      <c r="C93" s="46"/>
    </row>
    <row r="94" spans="1:3" ht="57" hidden="1">
      <c r="A94" s="44" t="s">
        <v>69</v>
      </c>
      <c r="B94" s="45">
        <v>41036800</v>
      </c>
      <c r="C94" s="46"/>
    </row>
    <row r="95" spans="1:3" ht="42.75" hidden="1">
      <c r="A95" s="44" t="s">
        <v>107</v>
      </c>
      <c r="B95" s="45">
        <v>41037000</v>
      </c>
      <c r="C95" s="46"/>
    </row>
    <row r="96" spans="1:3" ht="28.5" hidden="1">
      <c r="A96" s="44" t="s">
        <v>108</v>
      </c>
      <c r="B96" s="45">
        <v>41037100</v>
      </c>
      <c r="C96" s="47"/>
    </row>
    <row r="97" spans="1:3" ht="35.25" customHeight="1" hidden="1" thickBot="1">
      <c r="A97" s="41" t="s">
        <v>105</v>
      </c>
      <c r="B97" s="49">
        <v>41037800</v>
      </c>
      <c r="C97" s="48"/>
    </row>
    <row r="98" spans="1:3" ht="61.5" customHeight="1" hidden="1">
      <c r="A98" s="44" t="s">
        <v>109</v>
      </c>
      <c r="B98" s="45">
        <v>41037900</v>
      </c>
      <c r="C98" s="46"/>
    </row>
    <row r="99" spans="1:3" ht="42.75" hidden="1">
      <c r="A99" s="44" t="s">
        <v>101</v>
      </c>
      <c r="B99" s="45">
        <v>41038000</v>
      </c>
      <c r="C99" s="46"/>
    </row>
    <row r="100" spans="1:3" ht="103.5" customHeight="1" hidden="1" thickBot="1">
      <c r="A100" s="44" t="s">
        <v>103</v>
      </c>
      <c r="B100" s="45"/>
      <c r="C100" s="66" t="s">
        <v>37</v>
      </c>
    </row>
    <row r="101" spans="1:3" ht="20.25" customHeight="1" hidden="1" thickBot="1">
      <c r="A101" s="69" t="s">
        <v>28</v>
      </c>
      <c r="B101" s="70"/>
      <c r="C101" s="71">
        <f>C66+C67</f>
        <v>68122200</v>
      </c>
    </row>
    <row r="102" spans="1:3" ht="32.25" customHeight="1" hidden="1" thickBot="1">
      <c r="A102" s="38" t="s">
        <v>34</v>
      </c>
      <c r="B102" s="51">
        <v>43010000</v>
      </c>
      <c r="C102" s="66"/>
    </row>
    <row r="103" spans="1:5" ht="19.5" customHeight="1" hidden="1" thickBot="1">
      <c r="A103" s="72" t="s">
        <v>38</v>
      </c>
      <c r="B103" s="73"/>
      <c r="C103" s="74">
        <f>C102+C101</f>
        <v>68122200</v>
      </c>
      <c r="D103" s="75"/>
      <c r="E103" s="75"/>
    </row>
    <row r="104" ht="28.5" customHeight="1">
      <c r="C104" s="52"/>
    </row>
    <row r="105" ht="12.75" hidden="1"/>
    <row r="106" spans="1:3" ht="33.75" customHeight="1">
      <c r="A106" s="53"/>
      <c r="B106" s="53"/>
      <c r="C106" s="53"/>
    </row>
    <row r="107" spans="1:3" ht="19.5" customHeight="1">
      <c r="A107" s="53"/>
      <c r="B107" s="53"/>
      <c r="C107" s="53"/>
    </row>
    <row r="108" spans="1:3" ht="18">
      <c r="A108" s="53" t="s">
        <v>140</v>
      </c>
      <c r="B108" s="53"/>
      <c r="C108" s="56" t="s">
        <v>144</v>
      </c>
    </row>
    <row r="109" ht="12.75"/>
    <row r="110" ht="12.75"/>
    <row r="116" ht="12.75">
      <c r="C116" s="54"/>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E116"/>
  <sheetViews>
    <sheetView showGridLines="0" view="pageBreakPreview" zoomScale="80" zoomScaleNormal="80" zoomScaleSheetLayoutView="80" workbookViewId="0" topLeftCell="A2">
      <selection activeCell="B4" sqref="B4:C4"/>
    </sheetView>
  </sheetViews>
  <sheetFormatPr defaultColWidth="9.00390625" defaultRowHeight="12.75"/>
  <cols>
    <col min="1" max="1" width="79.875" style="26" customWidth="1"/>
    <col min="2" max="2" width="14.125" style="26" customWidth="1"/>
    <col min="3" max="3" width="25.125" style="26" customWidth="1"/>
    <col min="4" max="4" width="2.00390625" style="26" customWidth="1"/>
    <col min="5" max="16384" width="9.125" style="26" customWidth="1"/>
  </cols>
  <sheetData>
    <row r="1" spans="1:3" ht="18">
      <c r="A1" s="24"/>
      <c r="B1" s="56" t="s">
        <v>123</v>
      </c>
      <c r="C1" s="53"/>
    </row>
    <row r="2" spans="1:3" ht="18.75" customHeight="1">
      <c r="A2" s="24"/>
      <c r="B2" s="56" t="s">
        <v>117</v>
      </c>
      <c r="C2" s="53"/>
    </row>
    <row r="3" spans="1:3" ht="19.5" customHeight="1">
      <c r="A3" s="24"/>
      <c r="B3" s="56" t="s">
        <v>118</v>
      </c>
      <c r="C3" s="53"/>
    </row>
    <row r="4" spans="1:3" ht="22.5" customHeight="1">
      <c r="A4" s="24"/>
      <c r="B4" s="56" t="s">
        <v>146</v>
      </c>
      <c r="C4" s="53"/>
    </row>
    <row r="5" ht="45.75" customHeight="1">
      <c r="C5" s="27"/>
    </row>
    <row r="6" spans="1:3" ht="20.25" customHeight="1">
      <c r="A6" s="23" t="s">
        <v>136</v>
      </c>
      <c r="C6" s="58"/>
    </row>
    <row r="7" ht="20.25">
      <c r="A7" s="23" t="s">
        <v>122</v>
      </c>
    </row>
    <row r="8" ht="15">
      <c r="C8" s="83"/>
    </row>
    <row r="9" ht="21" customHeight="1"/>
    <row r="10" spans="1:3" ht="21" customHeight="1">
      <c r="A10" s="88" t="s">
        <v>35</v>
      </c>
      <c r="B10" s="88" t="s">
        <v>83</v>
      </c>
      <c r="C10" s="88" t="s">
        <v>145</v>
      </c>
    </row>
    <row r="11" spans="1:3" ht="27" customHeight="1">
      <c r="A11" s="88"/>
      <c r="B11" s="88"/>
      <c r="C11" s="88"/>
    </row>
    <row r="12" spans="1:3" ht="18.75" customHeight="1">
      <c r="A12" s="76">
        <v>1</v>
      </c>
      <c r="B12" s="76">
        <v>2</v>
      </c>
      <c r="C12" s="76">
        <v>3</v>
      </c>
    </row>
    <row r="13" spans="1:3" s="36" customFormat="1" ht="21" customHeight="1">
      <c r="A13" s="28" t="s">
        <v>0</v>
      </c>
      <c r="B13" s="77">
        <v>10000000</v>
      </c>
      <c r="C13" s="78">
        <f>C14+C20+C25+C32</f>
        <v>23772700</v>
      </c>
    </row>
    <row r="14" spans="1:3" ht="30">
      <c r="A14" s="60" t="s">
        <v>1</v>
      </c>
      <c r="B14" s="79">
        <v>11000000</v>
      </c>
      <c r="C14" s="80">
        <f>C15+C16</f>
        <v>16506600</v>
      </c>
    </row>
    <row r="15" spans="1:3" ht="17.25" customHeight="1">
      <c r="A15" s="31" t="s">
        <v>50</v>
      </c>
      <c r="B15" s="79">
        <v>11010000</v>
      </c>
      <c r="C15" s="80">
        <v>16500000</v>
      </c>
    </row>
    <row r="16" spans="1:3" ht="18" customHeight="1">
      <c r="A16" s="31" t="s">
        <v>2</v>
      </c>
      <c r="B16" s="79">
        <v>11020000</v>
      </c>
      <c r="C16" s="80">
        <f>C17</f>
        <v>6600</v>
      </c>
    </row>
    <row r="17" spans="1:3" ht="30">
      <c r="A17" s="31" t="s">
        <v>55</v>
      </c>
      <c r="B17" s="79">
        <v>11020201</v>
      </c>
      <c r="C17" s="80">
        <v>6600</v>
      </c>
    </row>
    <row r="18" spans="1:3" ht="18" customHeight="1" hidden="1">
      <c r="A18" s="60" t="s">
        <v>3</v>
      </c>
      <c r="B18" s="79">
        <v>12000000</v>
      </c>
      <c r="C18" s="81" t="s">
        <v>37</v>
      </c>
    </row>
    <row r="19" spans="1:3" ht="30" hidden="1">
      <c r="A19" s="31" t="s">
        <v>4</v>
      </c>
      <c r="B19" s="79">
        <v>12020000</v>
      </c>
      <c r="C19" s="81" t="s">
        <v>37</v>
      </c>
    </row>
    <row r="20" spans="1:3" ht="15">
      <c r="A20" s="60" t="s">
        <v>76</v>
      </c>
      <c r="B20" s="79">
        <v>13000000</v>
      </c>
      <c r="C20" s="80">
        <f>C21+C22+C24</f>
        <v>1731900</v>
      </c>
    </row>
    <row r="21" spans="1:3" ht="35.25" customHeight="1" hidden="1">
      <c r="A21" s="31" t="s">
        <v>77</v>
      </c>
      <c r="B21" s="79">
        <v>13010000</v>
      </c>
      <c r="C21" s="80"/>
    </row>
    <row r="22" spans="1:3" ht="18" customHeight="1" hidden="1">
      <c r="A22" s="61" t="s">
        <v>78</v>
      </c>
      <c r="B22" s="79">
        <v>13030000</v>
      </c>
      <c r="C22" s="80">
        <f>C23</f>
        <v>0</v>
      </c>
    </row>
    <row r="23" spans="1:3" ht="18" customHeight="1" hidden="1">
      <c r="A23" s="31" t="s">
        <v>120</v>
      </c>
      <c r="B23" s="79">
        <v>13030200</v>
      </c>
      <c r="C23" s="80"/>
    </row>
    <row r="24" spans="1:3" ht="18.75" customHeight="1">
      <c r="A24" s="31" t="s">
        <v>5</v>
      </c>
      <c r="B24" s="79">
        <v>13050000</v>
      </c>
      <c r="C24" s="80">
        <v>1731900</v>
      </c>
    </row>
    <row r="25" spans="1:3" ht="19.5" customHeight="1">
      <c r="A25" s="60" t="s">
        <v>6</v>
      </c>
      <c r="B25" s="79">
        <v>14000000</v>
      </c>
      <c r="C25" s="80">
        <f>C26+C30</f>
        <v>1485200</v>
      </c>
    </row>
    <row r="26" spans="1:3" ht="18.75" customHeight="1">
      <c r="A26" s="60" t="s">
        <v>79</v>
      </c>
      <c r="B26" s="79">
        <v>14060000</v>
      </c>
      <c r="C26" s="80">
        <f>SUM(C27:C29)</f>
        <v>65200</v>
      </c>
    </row>
    <row r="27" spans="1:3" ht="18.75" customHeight="1">
      <c r="A27" s="31" t="s">
        <v>7</v>
      </c>
      <c r="B27" s="79">
        <v>14060100</v>
      </c>
      <c r="C27" s="80">
        <v>8200</v>
      </c>
    </row>
    <row r="28" spans="1:3" ht="18.75" customHeight="1" hidden="1">
      <c r="A28" s="31" t="s">
        <v>8</v>
      </c>
      <c r="B28" s="79">
        <v>14060200</v>
      </c>
      <c r="C28" s="80"/>
    </row>
    <row r="29" spans="1:3" ht="18.75" customHeight="1">
      <c r="A29" s="31" t="s">
        <v>9</v>
      </c>
      <c r="B29" s="79">
        <v>14060300</v>
      </c>
      <c r="C29" s="80">
        <v>57000</v>
      </c>
    </row>
    <row r="30" spans="1:3" ht="21.75" customHeight="1">
      <c r="A30" s="31" t="s">
        <v>10</v>
      </c>
      <c r="B30" s="79">
        <v>14070000</v>
      </c>
      <c r="C30" s="80">
        <v>1420000</v>
      </c>
    </row>
    <row r="31" spans="1:3" ht="30" hidden="1">
      <c r="A31" s="31" t="s">
        <v>11</v>
      </c>
      <c r="B31" s="79">
        <v>14071500</v>
      </c>
      <c r="C31" s="81" t="s">
        <v>37</v>
      </c>
    </row>
    <row r="32" spans="1:3" ht="18" customHeight="1">
      <c r="A32" s="60" t="s">
        <v>48</v>
      </c>
      <c r="B32" s="79">
        <v>16000000</v>
      </c>
      <c r="C32" s="80">
        <f>SUM(C33:C35)</f>
        <v>4049000</v>
      </c>
    </row>
    <row r="33" spans="1:3" ht="21" customHeight="1">
      <c r="A33" s="31" t="s">
        <v>12</v>
      </c>
      <c r="B33" s="79">
        <v>16010000</v>
      </c>
      <c r="C33" s="80">
        <v>969000</v>
      </c>
    </row>
    <row r="34" spans="1:3" ht="15.75" customHeight="1" hidden="1">
      <c r="A34" s="31" t="s">
        <v>13</v>
      </c>
      <c r="B34" s="79">
        <v>16040000</v>
      </c>
      <c r="C34" s="80"/>
    </row>
    <row r="35" spans="1:3" ht="21" customHeight="1">
      <c r="A35" s="31" t="s">
        <v>14</v>
      </c>
      <c r="B35" s="79">
        <v>16050000</v>
      </c>
      <c r="C35" s="80">
        <v>3080000</v>
      </c>
    </row>
    <row r="36" spans="1:3" s="36" customFormat="1" ht="20.25" customHeight="1">
      <c r="A36" s="28" t="s">
        <v>15</v>
      </c>
      <c r="B36" s="77">
        <v>20000000</v>
      </c>
      <c r="C36" s="78">
        <f>C37+C42+C47+C50</f>
        <v>288400</v>
      </c>
    </row>
    <row r="37" spans="1:3" ht="20.25" customHeight="1" hidden="1">
      <c r="A37" s="60" t="s">
        <v>16</v>
      </c>
      <c r="B37" s="79">
        <v>21000000</v>
      </c>
      <c r="C37" s="80">
        <f>C38+C41</f>
        <v>0</v>
      </c>
    </row>
    <row r="38" spans="1:3" ht="51.75" customHeight="1" hidden="1">
      <c r="A38" s="61" t="s">
        <v>72</v>
      </c>
      <c r="B38" s="79">
        <v>21010000</v>
      </c>
      <c r="C38" s="80">
        <f>C39</f>
        <v>0</v>
      </c>
    </row>
    <row r="39" spans="1:3" ht="54.75" customHeight="1" hidden="1">
      <c r="A39" s="31" t="s">
        <v>59</v>
      </c>
      <c r="B39" s="79">
        <v>21010300</v>
      </c>
      <c r="C39" s="80"/>
    </row>
    <row r="40" spans="1:3" ht="15.75" customHeight="1" hidden="1">
      <c r="A40" s="31" t="s">
        <v>17</v>
      </c>
      <c r="B40" s="79">
        <v>21030000</v>
      </c>
      <c r="C40" s="80"/>
    </row>
    <row r="41" spans="1:3" ht="33.75" customHeight="1" hidden="1">
      <c r="A41" s="31" t="s">
        <v>80</v>
      </c>
      <c r="B41" s="79">
        <v>21040000</v>
      </c>
      <c r="C41" s="80"/>
    </row>
    <row r="42" spans="1:3" ht="30">
      <c r="A42" s="60" t="s">
        <v>18</v>
      </c>
      <c r="B42" s="79">
        <v>22000000</v>
      </c>
      <c r="C42" s="80">
        <f>C43+C44+C46</f>
        <v>280100</v>
      </c>
    </row>
    <row r="43" spans="1:3" ht="15.75" customHeight="1" hidden="1">
      <c r="A43" s="31" t="s">
        <v>19</v>
      </c>
      <c r="B43" s="79">
        <v>22020000</v>
      </c>
      <c r="C43" s="80"/>
    </row>
    <row r="44" spans="1:3" ht="30" hidden="1">
      <c r="A44" s="31" t="s">
        <v>81</v>
      </c>
      <c r="B44" s="79">
        <v>22080000</v>
      </c>
      <c r="C44" s="80">
        <f>C45</f>
        <v>0</v>
      </c>
    </row>
    <row r="45" spans="1:3" ht="31.5" customHeight="1" hidden="1">
      <c r="A45" s="31" t="s">
        <v>56</v>
      </c>
      <c r="B45" s="79">
        <v>22080400</v>
      </c>
      <c r="C45" s="80"/>
    </row>
    <row r="46" spans="1:3" ht="18" customHeight="1">
      <c r="A46" s="31" t="s">
        <v>20</v>
      </c>
      <c r="B46" s="79">
        <v>22090000</v>
      </c>
      <c r="C46" s="80">
        <v>280100</v>
      </c>
    </row>
    <row r="47" spans="1:3" ht="18.75" customHeight="1">
      <c r="A47" s="60" t="s">
        <v>139</v>
      </c>
      <c r="B47" s="85">
        <v>21800000</v>
      </c>
      <c r="C47" s="80">
        <f>C48+C49</f>
        <v>2500</v>
      </c>
    </row>
    <row r="48" spans="1:3" ht="18.75" customHeight="1">
      <c r="A48" s="61" t="s">
        <v>142</v>
      </c>
      <c r="B48" s="85">
        <v>21080900</v>
      </c>
      <c r="C48" s="80">
        <v>2500</v>
      </c>
    </row>
    <row r="49" spans="1:3" ht="18.75" customHeight="1">
      <c r="A49" s="61" t="s">
        <v>21</v>
      </c>
      <c r="B49" s="85">
        <v>21081100</v>
      </c>
      <c r="C49" s="80"/>
    </row>
    <row r="50" spans="1:3" ht="18" customHeight="1">
      <c r="A50" s="60" t="s">
        <v>22</v>
      </c>
      <c r="B50" s="79">
        <v>24000000</v>
      </c>
      <c r="C50" s="80">
        <f>C51+C52</f>
        <v>5800</v>
      </c>
    </row>
    <row r="51" spans="1:3" ht="46.5" customHeight="1">
      <c r="A51" s="31" t="s">
        <v>23</v>
      </c>
      <c r="B51" s="79">
        <v>24030000</v>
      </c>
      <c r="C51" s="80">
        <v>4000</v>
      </c>
    </row>
    <row r="52" spans="1:3" ht="18" customHeight="1">
      <c r="A52" s="31" t="s">
        <v>24</v>
      </c>
      <c r="B52" s="79">
        <v>24060000</v>
      </c>
      <c r="C52" s="80">
        <f>C53</f>
        <v>1800</v>
      </c>
    </row>
    <row r="53" spans="1:3" ht="16.5" customHeight="1">
      <c r="A53" s="31" t="s">
        <v>24</v>
      </c>
      <c r="B53" s="79">
        <v>24060300</v>
      </c>
      <c r="C53" s="80">
        <v>1800</v>
      </c>
    </row>
    <row r="54" spans="1:3" ht="32.25" customHeight="1" hidden="1">
      <c r="A54" s="31" t="s">
        <v>39</v>
      </c>
      <c r="B54" s="60">
        <v>24061600</v>
      </c>
      <c r="C54" s="81" t="s">
        <v>37</v>
      </c>
    </row>
    <row r="55" spans="1:3" ht="18" customHeight="1" hidden="1">
      <c r="A55" s="31" t="s">
        <v>82</v>
      </c>
      <c r="B55" s="79">
        <v>24110000</v>
      </c>
      <c r="C55" s="82" t="s">
        <v>37</v>
      </c>
    </row>
    <row r="56" spans="1:3" ht="30" customHeight="1" hidden="1">
      <c r="A56" s="31" t="s">
        <v>25</v>
      </c>
      <c r="B56" s="60">
        <v>24110600</v>
      </c>
      <c r="C56" s="82" t="s">
        <v>37</v>
      </c>
    </row>
    <row r="57" spans="1:3" ht="18" customHeight="1" hidden="1">
      <c r="A57" s="60" t="s">
        <v>41</v>
      </c>
      <c r="B57" s="60">
        <v>25000000</v>
      </c>
      <c r="C57" s="81" t="s">
        <v>37</v>
      </c>
    </row>
    <row r="58" spans="1:3" ht="21.75" customHeight="1" hidden="1">
      <c r="A58" s="59" t="s">
        <v>42</v>
      </c>
      <c r="B58" s="60">
        <v>30000000</v>
      </c>
      <c r="C58" s="81" t="s">
        <v>37</v>
      </c>
    </row>
    <row r="59" spans="1:3" ht="18.75" customHeight="1" hidden="1">
      <c r="A59" s="60" t="s">
        <v>43</v>
      </c>
      <c r="B59" s="60">
        <v>31000000</v>
      </c>
      <c r="C59" s="81" t="s">
        <v>37</v>
      </c>
    </row>
    <row r="60" spans="1:3" ht="30" hidden="1">
      <c r="A60" s="31" t="s">
        <v>27</v>
      </c>
      <c r="B60" s="60">
        <v>31030000</v>
      </c>
      <c r="C60" s="81" t="s">
        <v>37</v>
      </c>
    </row>
    <row r="61" spans="1:3" ht="15" hidden="1">
      <c r="A61" s="60" t="s">
        <v>44</v>
      </c>
      <c r="B61" s="60">
        <v>33000000</v>
      </c>
      <c r="C61" s="81" t="s">
        <v>37</v>
      </c>
    </row>
    <row r="62" spans="1:3" ht="19.5" customHeight="1" hidden="1">
      <c r="A62" s="31" t="s">
        <v>26</v>
      </c>
      <c r="B62" s="60">
        <v>33010000</v>
      </c>
      <c r="C62" s="81" t="s">
        <v>37</v>
      </c>
    </row>
    <row r="63" spans="1:3" ht="16.5" customHeight="1" hidden="1">
      <c r="A63" s="59" t="s">
        <v>45</v>
      </c>
      <c r="B63" s="79">
        <v>50000000</v>
      </c>
      <c r="C63" s="81" t="s">
        <v>37</v>
      </c>
    </row>
    <row r="64" spans="1:3" ht="15" hidden="1">
      <c r="A64" s="31" t="s">
        <v>46</v>
      </c>
      <c r="B64" s="79">
        <v>50080000</v>
      </c>
      <c r="C64" s="81" t="s">
        <v>37</v>
      </c>
    </row>
    <row r="65" spans="1:3" ht="51.75" customHeight="1" hidden="1">
      <c r="A65" s="31" t="s">
        <v>47</v>
      </c>
      <c r="B65" s="79">
        <v>50110000</v>
      </c>
      <c r="C65" s="81" t="s">
        <v>37</v>
      </c>
    </row>
    <row r="66" spans="1:3" s="36" customFormat="1" ht="26.25" customHeight="1">
      <c r="A66" s="34" t="s">
        <v>28</v>
      </c>
      <c r="B66" s="34"/>
      <c r="C66" s="86">
        <f>C13+C36</f>
        <v>24061100</v>
      </c>
    </row>
    <row r="67" spans="1:3" ht="17.25" customHeight="1" hidden="1">
      <c r="A67" s="62" t="s">
        <v>29</v>
      </c>
      <c r="B67" s="63">
        <v>40000000</v>
      </c>
      <c r="C67" s="37">
        <f>C68</f>
        <v>0</v>
      </c>
    </row>
    <row r="68" spans="1:3" ht="19.5" customHeight="1" hidden="1">
      <c r="A68" s="64" t="s">
        <v>30</v>
      </c>
      <c r="B68" s="63">
        <v>41000000</v>
      </c>
      <c r="C68" s="37">
        <f>C69+C70+C75</f>
        <v>0</v>
      </c>
    </row>
    <row r="69" spans="1:3" ht="3" customHeight="1" hidden="1">
      <c r="A69" s="65" t="s">
        <v>31</v>
      </c>
      <c r="B69" s="63">
        <v>41010000</v>
      </c>
      <c r="C69" s="37"/>
    </row>
    <row r="70" spans="1:3" ht="19.5" customHeight="1" hidden="1">
      <c r="A70" s="65" t="s">
        <v>32</v>
      </c>
      <c r="B70" s="63">
        <v>41020000</v>
      </c>
      <c r="C70" s="37">
        <f>SUM(C71:C74)</f>
        <v>0</v>
      </c>
    </row>
    <row r="71" spans="1:3" ht="48" customHeight="1" hidden="1">
      <c r="A71" s="38" t="s">
        <v>60</v>
      </c>
      <c r="B71" s="39">
        <v>41020600</v>
      </c>
      <c r="C71" s="40"/>
    </row>
    <row r="72" spans="1:3" ht="122.25" customHeight="1" hidden="1">
      <c r="A72" s="41" t="s">
        <v>73</v>
      </c>
      <c r="B72" s="42">
        <v>41020700</v>
      </c>
      <c r="C72" s="37"/>
    </row>
    <row r="73" spans="1:3" ht="21" customHeight="1" hidden="1">
      <c r="A73" s="43" t="s">
        <v>94</v>
      </c>
      <c r="B73" s="39">
        <v>41020900</v>
      </c>
      <c r="C73" s="37"/>
    </row>
    <row r="74" spans="1:3" ht="60.75" customHeight="1" hidden="1">
      <c r="A74" s="41" t="s">
        <v>71</v>
      </c>
      <c r="B74" s="42">
        <v>41021300</v>
      </c>
      <c r="C74" s="37"/>
    </row>
    <row r="75" spans="1:3" ht="18.75" customHeight="1" hidden="1">
      <c r="A75" s="65" t="s">
        <v>33</v>
      </c>
      <c r="B75" s="63">
        <v>41030000</v>
      </c>
      <c r="C75" s="30">
        <f>SUM(C76:C98)</f>
        <v>0</v>
      </c>
    </row>
    <row r="76" spans="1:3" ht="42.75" hidden="1">
      <c r="A76" s="44" t="s">
        <v>99</v>
      </c>
      <c r="B76" s="45">
        <v>41027400</v>
      </c>
      <c r="C76" s="46"/>
    </row>
    <row r="77" spans="1:3" ht="33.75" customHeight="1" hidden="1">
      <c r="A77" s="41" t="s">
        <v>97</v>
      </c>
      <c r="B77" s="42">
        <v>41030300</v>
      </c>
      <c r="C77" s="47"/>
    </row>
    <row r="78" spans="1:3" ht="30.75" customHeight="1" hidden="1">
      <c r="A78" s="41" t="s">
        <v>68</v>
      </c>
      <c r="B78" s="42">
        <v>41030500</v>
      </c>
      <c r="C78" s="66" t="s">
        <v>37</v>
      </c>
    </row>
    <row r="79" spans="1:3" ht="60" customHeight="1" hidden="1">
      <c r="A79" s="41" t="s">
        <v>110</v>
      </c>
      <c r="B79" s="42">
        <v>41030600</v>
      </c>
      <c r="C79" s="67"/>
    </row>
    <row r="80" spans="1:3" ht="122.25" customHeight="1" hidden="1">
      <c r="A80" s="41" t="s">
        <v>111</v>
      </c>
      <c r="B80" s="42">
        <v>41030700</v>
      </c>
      <c r="C80" s="37"/>
    </row>
    <row r="81" spans="1:3" ht="73.5" customHeight="1" hidden="1">
      <c r="A81" s="41" t="s">
        <v>112</v>
      </c>
      <c r="B81" s="42">
        <v>41030800</v>
      </c>
      <c r="C81" s="37"/>
    </row>
    <row r="82" spans="1:3" ht="98.25" customHeight="1" hidden="1" thickBot="1">
      <c r="A82" s="41" t="s">
        <v>113</v>
      </c>
      <c r="B82" s="42">
        <v>41030900</v>
      </c>
      <c r="C82" s="37"/>
    </row>
    <row r="83" spans="1:3" ht="61.5" customHeight="1" hidden="1">
      <c r="A83" s="41" t="s">
        <v>114</v>
      </c>
      <c r="B83" s="45">
        <v>41031000</v>
      </c>
      <c r="C83" s="48"/>
    </row>
    <row r="84" spans="1:3" ht="57" hidden="1">
      <c r="A84" s="41" t="s">
        <v>104</v>
      </c>
      <c r="B84" s="45">
        <v>41031300</v>
      </c>
      <c r="C84" s="48"/>
    </row>
    <row r="85" spans="1:3" ht="60" customHeight="1" hidden="1">
      <c r="A85" s="44" t="s">
        <v>115</v>
      </c>
      <c r="B85" s="45">
        <v>41031900</v>
      </c>
      <c r="C85" s="68" t="s">
        <v>37</v>
      </c>
    </row>
    <row r="86" spans="1:3" ht="151.5" customHeight="1" hidden="1">
      <c r="A86" s="44" t="s">
        <v>98</v>
      </c>
      <c r="B86" s="45">
        <v>41032200</v>
      </c>
      <c r="C86" s="37"/>
    </row>
    <row r="87" spans="1:3" ht="87.75" customHeight="1" hidden="1">
      <c r="A87" s="44" t="s">
        <v>70</v>
      </c>
      <c r="B87" s="45">
        <v>41032300</v>
      </c>
      <c r="C87" s="37"/>
    </row>
    <row r="88" spans="1:3" ht="42.75" hidden="1">
      <c r="A88" s="41" t="s">
        <v>106</v>
      </c>
      <c r="B88" s="49">
        <v>41032700</v>
      </c>
      <c r="C88" s="50"/>
    </row>
    <row r="89" spans="1:3" ht="28.5" hidden="1">
      <c r="A89" s="44" t="s">
        <v>102</v>
      </c>
      <c r="B89" s="45">
        <v>41032800</v>
      </c>
      <c r="C89" s="66" t="s">
        <v>37</v>
      </c>
    </row>
    <row r="90" spans="1:3" ht="30.75" customHeight="1" hidden="1">
      <c r="A90" s="44" t="s">
        <v>75</v>
      </c>
      <c r="B90" s="45">
        <v>41033800</v>
      </c>
      <c r="C90" s="68"/>
    </row>
    <row r="91" spans="1:3" ht="42.75" hidden="1">
      <c r="A91" s="44" t="s">
        <v>67</v>
      </c>
      <c r="B91" s="45">
        <v>41034900</v>
      </c>
      <c r="C91" s="68" t="s">
        <v>37</v>
      </c>
    </row>
    <row r="92" spans="1:3" ht="20.25" customHeight="1" hidden="1">
      <c r="A92" s="44" t="s">
        <v>66</v>
      </c>
      <c r="B92" s="45">
        <v>41035000</v>
      </c>
      <c r="C92" s="37"/>
    </row>
    <row r="93" spans="1:3" ht="42.75" hidden="1">
      <c r="A93" s="44" t="s">
        <v>100</v>
      </c>
      <c r="B93" s="45">
        <v>41036000</v>
      </c>
      <c r="C93" s="46"/>
    </row>
    <row r="94" spans="1:3" ht="57" hidden="1">
      <c r="A94" s="44" t="s">
        <v>69</v>
      </c>
      <c r="B94" s="45">
        <v>41036800</v>
      </c>
      <c r="C94" s="46"/>
    </row>
    <row r="95" spans="1:3" ht="42.75" hidden="1">
      <c r="A95" s="44" t="s">
        <v>107</v>
      </c>
      <c r="B95" s="45">
        <v>41037000</v>
      </c>
      <c r="C95" s="46"/>
    </row>
    <row r="96" spans="1:3" ht="28.5" hidden="1">
      <c r="A96" s="44" t="s">
        <v>108</v>
      </c>
      <c r="B96" s="45">
        <v>41037100</v>
      </c>
      <c r="C96" s="47"/>
    </row>
    <row r="97" spans="1:3" ht="35.25" customHeight="1" hidden="1" thickBot="1">
      <c r="A97" s="41" t="s">
        <v>105</v>
      </c>
      <c r="B97" s="49">
        <v>41037800</v>
      </c>
      <c r="C97" s="48"/>
    </row>
    <row r="98" spans="1:3" ht="61.5" customHeight="1" hidden="1">
      <c r="A98" s="44" t="s">
        <v>109</v>
      </c>
      <c r="B98" s="45">
        <v>41037900</v>
      </c>
      <c r="C98" s="46"/>
    </row>
    <row r="99" spans="1:3" ht="42.75" hidden="1">
      <c r="A99" s="44" t="s">
        <v>101</v>
      </c>
      <c r="B99" s="45">
        <v>41038000</v>
      </c>
      <c r="C99" s="46"/>
    </row>
    <row r="100" spans="1:3" ht="103.5" customHeight="1" hidden="1" thickBot="1">
      <c r="A100" s="44" t="s">
        <v>103</v>
      </c>
      <c r="B100" s="45"/>
      <c r="C100" s="66" t="s">
        <v>37</v>
      </c>
    </row>
    <row r="101" spans="1:3" ht="20.25" customHeight="1" hidden="1" thickBot="1">
      <c r="A101" s="69" t="s">
        <v>28</v>
      </c>
      <c r="B101" s="70"/>
      <c r="C101" s="71">
        <f>C66+C67</f>
        <v>24061100</v>
      </c>
    </row>
    <row r="102" spans="1:3" ht="32.25" customHeight="1" hidden="1" thickBot="1">
      <c r="A102" s="38" t="s">
        <v>34</v>
      </c>
      <c r="B102" s="51">
        <v>43010000</v>
      </c>
      <c r="C102" s="66"/>
    </row>
    <row r="103" spans="1:5" ht="19.5" customHeight="1" hidden="1" thickBot="1">
      <c r="A103" s="72" t="s">
        <v>38</v>
      </c>
      <c r="B103" s="73"/>
      <c r="C103" s="74">
        <f>C102+C101</f>
        <v>24061100</v>
      </c>
      <c r="D103" s="75"/>
      <c r="E103" s="75"/>
    </row>
    <row r="104" ht="48" customHeight="1">
      <c r="C104" s="52"/>
    </row>
    <row r="105" ht="12.75" hidden="1"/>
    <row r="106" spans="1:3" ht="33.75" customHeight="1">
      <c r="A106" s="53"/>
      <c r="B106" s="53"/>
      <c r="C106" s="53"/>
    </row>
    <row r="107" spans="1:3" ht="19.5" customHeight="1">
      <c r="A107" s="53"/>
      <c r="B107" s="53"/>
      <c r="C107" s="53"/>
    </row>
    <row r="108" spans="1:3" ht="18">
      <c r="A108" s="53" t="s">
        <v>140</v>
      </c>
      <c r="B108" s="53"/>
      <c r="C108" s="56" t="s">
        <v>144</v>
      </c>
    </row>
    <row r="109" ht="12.75"/>
    <row r="110" ht="12.75"/>
    <row r="111" ht="12.75"/>
    <row r="112" ht="12.75"/>
    <row r="113" ht="12.75"/>
    <row r="114" ht="12.75"/>
    <row r="115" ht="12.75"/>
    <row r="116" ht="12.75">
      <c r="C116" s="54"/>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C4"/>
    </sheetView>
  </sheetViews>
  <sheetFormatPr defaultColWidth="9.00390625" defaultRowHeight="12.75"/>
  <cols>
    <col min="1" max="1" width="79.875" style="26" customWidth="1"/>
    <col min="2" max="2" width="14.125" style="26" customWidth="1"/>
    <col min="3" max="3" width="33.625" style="26" customWidth="1"/>
    <col min="4" max="4" width="2.00390625" style="26" customWidth="1"/>
    <col min="5" max="16384" width="9.125" style="26" customWidth="1"/>
  </cols>
  <sheetData>
    <row r="1" spans="1:3" ht="18">
      <c r="A1" s="24"/>
      <c r="B1" s="56" t="s">
        <v>127</v>
      </c>
      <c r="C1" s="53"/>
    </row>
    <row r="2" spans="1:3" ht="18.75" customHeight="1">
      <c r="A2" s="24"/>
      <c r="B2" s="56" t="s">
        <v>117</v>
      </c>
      <c r="C2" s="53"/>
    </row>
    <row r="3" spans="1:3" ht="19.5" customHeight="1">
      <c r="A3" s="24"/>
      <c r="B3" s="56" t="s">
        <v>118</v>
      </c>
      <c r="C3" s="53"/>
    </row>
    <row r="4" spans="1:3" ht="22.5" customHeight="1">
      <c r="A4" s="24"/>
      <c r="B4" s="56" t="s">
        <v>146</v>
      </c>
      <c r="C4" s="53"/>
    </row>
    <row r="5" ht="41.25" customHeight="1">
      <c r="C5" s="27"/>
    </row>
    <row r="6" spans="1:3" ht="20.25" customHeight="1">
      <c r="A6" s="23" t="s">
        <v>136</v>
      </c>
      <c r="C6" s="58"/>
    </row>
    <row r="7" ht="20.25">
      <c r="A7" s="23" t="s">
        <v>124</v>
      </c>
    </row>
    <row r="8" ht="15">
      <c r="C8" s="83"/>
    </row>
    <row r="9" ht="14.25" customHeight="1"/>
    <row r="10" spans="1:3" ht="21" customHeight="1">
      <c r="A10" s="88" t="s">
        <v>35</v>
      </c>
      <c r="B10" s="88" t="s">
        <v>83</v>
      </c>
      <c r="C10" s="88" t="s">
        <v>145</v>
      </c>
    </row>
    <row r="11" spans="1:3" ht="27" customHeight="1">
      <c r="A11" s="88"/>
      <c r="B11" s="88"/>
      <c r="C11" s="88"/>
    </row>
    <row r="12" spans="1:3" ht="18.75" customHeight="1">
      <c r="A12" s="76">
        <v>1</v>
      </c>
      <c r="B12" s="76">
        <v>2</v>
      </c>
      <c r="C12" s="76">
        <v>3</v>
      </c>
    </row>
    <row r="13" spans="1:3" s="36" customFormat="1" ht="21" customHeight="1">
      <c r="A13" s="28" t="s">
        <v>0</v>
      </c>
      <c r="B13" s="77">
        <v>10000000</v>
      </c>
      <c r="C13" s="78">
        <f>C14+C20+C25+C32</f>
        <v>118308000</v>
      </c>
    </row>
    <row r="14" spans="1:3" ht="30">
      <c r="A14" s="60" t="s">
        <v>1</v>
      </c>
      <c r="B14" s="79">
        <v>11000000</v>
      </c>
      <c r="C14" s="80">
        <f>C15+C16</f>
        <v>96152400</v>
      </c>
    </row>
    <row r="15" spans="1:3" ht="17.25" customHeight="1">
      <c r="A15" s="31" t="s">
        <v>50</v>
      </c>
      <c r="B15" s="79">
        <v>11010000</v>
      </c>
      <c r="C15" s="80">
        <v>94000000</v>
      </c>
    </row>
    <row r="16" spans="1:3" ht="18" customHeight="1">
      <c r="A16" s="31" t="s">
        <v>2</v>
      </c>
      <c r="B16" s="79">
        <v>11020000</v>
      </c>
      <c r="C16" s="80">
        <f>C17</f>
        <v>2152400</v>
      </c>
    </row>
    <row r="17" spans="1:3" ht="30">
      <c r="A17" s="31" t="s">
        <v>55</v>
      </c>
      <c r="B17" s="79">
        <v>11020201</v>
      </c>
      <c r="C17" s="80">
        <v>2152400</v>
      </c>
    </row>
    <row r="18" spans="1:3" ht="18" customHeight="1" hidden="1">
      <c r="A18" s="60" t="s">
        <v>3</v>
      </c>
      <c r="B18" s="79">
        <v>12000000</v>
      </c>
      <c r="C18" s="81" t="s">
        <v>37</v>
      </c>
    </row>
    <row r="19" spans="1:3" ht="30" hidden="1">
      <c r="A19" s="31" t="s">
        <v>4</v>
      </c>
      <c r="B19" s="79">
        <v>12020000</v>
      </c>
      <c r="C19" s="81" t="s">
        <v>37</v>
      </c>
    </row>
    <row r="20" spans="1:3" ht="15">
      <c r="A20" s="60" t="s">
        <v>76</v>
      </c>
      <c r="B20" s="79">
        <v>13000000</v>
      </c>
      <c r="C20" s="80">
        <f>C21+C22+C24</f>
        <v>6363100</v>
      </c>
    </row>
    <row r="21" spans="1:3" ht="35.25" customHeight="1" hidden="1">
      <c r="A21" s="31" t="s">
        <v>77</v>
      </c>
      <c r="B21" s="79">
        <v>13010000</v>
      </c>
      <c r="C21" s="80"/>
    </row>
    <row r="22" spans="1:3" ht="18" customHeight="1">
      <c r="A22" s="61" t="s">
        <v>78</v>
      </c>
      <c r="B22" s="79">
        <v>13030000</v>
      </c>
      <c r="C22" s="80">
        <f>C23</f>
        <v>63100</v>
      </c>
    </row>
    <row r="23" spans="1:3" ht="18" customHeight="1">
      <c r="A23" s="31" t="s">
        <v>120</v>
      </c>
      <c r="B23" s="79">
        <v>13030200</v>
      </c>
      <c r="C23" s="80">
        <v>63100</v>
      </c>
    </row>
    <row r="24" spans="1:3" ht="18.75" customHeight="1">
      <c r="A24" s="31" t="s">
        <v>5</v>
      </c>
      <c r="B24" s="79">
        <v>13050000</v>
      </c>
      <c r="C24" s="80">
        <v>6300000</v>
      </c>
    </row>
    <row r="25" spans="1:3" ht="19.5" customHeight="1">
      <c r="A25" s="60" t="s">
        <v>6</v>
      </c>
      <c r="B25" s="79">
        <v>14000000</v>
      </c>
      <c r="C25" s="80">
        <f>C26+C30</f>
        <v>4697000</v>
      </c>
    </row>
    <row r="26" spans="1:3" ht="18.75" customHeight="1">
      <c r="A26" s="60" t="s">
        <v>79</v>
      </c>
      <c r="B26" s="79">
        <v>14060000</v>
      </c>
      <c r="C26" s="80">
        <f>SUM(C27:C29)</f>
        <v>197000</v>
      </c>
    </row>
    <row r="27" spans="1:3" ht="18.75" customHeight="1">
      <c r="A27" s="31" t="s">
        <v>7</v>
      </c>
      <c r="B27" s="79">
        <v>14060100</v>
      </c>
      <c r="C27" s="80">
        <v>17000</v>
      </c>
    </row>
    <row r="28" spans="1:3" ht="18.75" customHeight="1" hidden="1">
      <c r="A28" s="31" t="s">
        <v>8</v>
      </c>
      <c r="B28" s="79">
        <v>14060200</v>
      </c>
      <c r="C28" s="80"/>
    </row>
    <row r="29" spans="1:3" ht="18.75" customHeight="1">
      <c r="A29" s="31" t="s">
        <v>9</v>
      </c>
      <c r="B29" s="79">
        <v>14060300</v>
      </c>
      <c r="C29" s="80">
        <v>180000</v>
      </c>
    </row>
    <row r="30" spans="1:3" ht="21.75" customHeight="1">
      <c r="A30" s="31" t="s">
        <v>10</v>
      </c>
      <c r="B30" s="79">
        <v>14070000</v>
      </c>
      <c r="C30" s="80">
        <v>4500000</v>
      </c>
    </row>
    <row r="31" spans="1:3" ht="30" hidden="1">
      <c r="A31" s="31" t="s">
        <v>11</v>
      </c>
      <c r="B31" s="79">
        <v>14071500</v>
      </c>
      <c r="C31" s="81" t="s">
        <v>37</v>
      </c>
    </row>
    <row r="32" spans="1:3" ht="18" customHeight="1">
      <c r="A32" s="60" t="s">
        <v>48</v>
      </c>
      <c r="B32" s="79">
        <v>16000000</v>
      </c>
      <c r="C32" s="80">
        <f>C33+C34+C36</f>
        <v>11095500</v>
      </c>
    </row>
    <row r="33" spans="1:3" ht="21" customHeight="1">
      <c r="A33" s="31" t="s">
        <v>12</v>
      </c>
      <c r="B33" s="79">
        <v>16010000</v>
      </c>
      <c r="C33" s="80">
        <v>2643500</v>
      </c>
    </row>
    <row r="34" spans="1:3" ht="15.75" customHeight="1">
      <c r="A34" s="31" t="s">
        <v>13</v>
      </c>
      <c r="B34" s="79">
        <v>16040000</v>
      </c>
      <c r="C34" s="80">
        <v>2000</v>
      </c>
    </row>
    <row r="35" spans="1:3" ht="30" hidden="1">
      <c r="A35" s="31" t="s">
        <v>125</v>
      </c>
      <c r="B35" s="79">
        <v>16040100</v>
      </c>
      <c r="C35" s="80"/>
    </row>
    <row r="36" spans="1:3" ht="21" customHeight="1">
      <c r="A36" s="31" t="s">
        <v>14</v>
      </c>
      <c r="B36" s="79">
        <v>16050000</v>
      </c>
      <c r="C36" s="80">
        <v>8450000</v>
      </c>
    </row>
    <row r="37" spans="1:3" s="36" customFormat="1" ht="20.25" customHeight="1">
      <c r="A37" s="28" t="s">
        <v>15</v>
      </c>
      <c r="B37" s="77">
        <v>20000000</v>
      </c>
      <c r="C37" s="78">
        <f>C38+C43+C48+C51</f>
        <v>865600</v>
      </c>
    </row>
    <row r="38" spans="1:3" ht="20.25" customHeight="1">
      <c r="A38" s="60" t="s">
        <v>16</v>
      </c>
      <c r="B38" s="79">
        <v>21000000</v>
      </c>
      <c r="C38" s="80">
        <f>C39+C42</f>
        <v>544700</v>
      </c>
    </row>
    <row r="39" spans="1:3" ht="51.75" customHeight="1">
      <c r="A39" s="61" t="s">
        <v>72</v>
      </c>
      <c r="B39" s="79">
        <v>21010000</v>
      </c>
      <c r="C39" s="80">
        <f>C40</f>
        <v>544700</v>
      </c>
    </row>
    <row r="40" spans="1:3" ht="54.75" customHeight="1">
      <c r="A40" s="31" t="s">
        <v>59</v>
      </c>
      <c r="B40" s="79">
        <v>21010301</v>
      </c>
      <c r="C40" s="80">
        <v>544700</v>
      </c>
    </row>
    <row r="41" spans="1:3" ht="15.75" customHeight="1" hidden="1">
      <c r="A41" s="31" t="s">
        <v>17</v>
      </c>
      <c r="B41" s="79">
        <v>21030000</v>
      </c>
      <c r="C41" s="80"/>
    </row>
    <row r="42" spans="1:3" ht="33.75" customHeight="1" hidden="1">
      <c r="A42" s="31" t="s">
        <v>80</v>
      </c>
      <c r="B42" s="79">
        <v>21040000</v>
      </c>
      <c r="C42" s="80"/>
    </row>
    <row r="43" spans="1:3" ht="30">
      <c r="A43" s="60" t="s">
        <v>18</v>
      </c>
      <c r="B43" s="79">
        <v>22000000</v>
      </c>
      <c r="C43" s="80">
        <f>C44+C45+C47</f>
        <v>311200</v>
      </c>
    </row>
    <row r="44" spans="1:3" ht="15.75" customHeight="1" hidden="1">
      <c r="A44" s="31" t="s">
        <v>19</v>
      </c>
      <c r="B44" s="79">
        <v>22020000</v>
      </c>
      <c r="C44" s="80"/>
    </row>
    <row r="45" spans="1:3" ht="30" hidden="1">
      <c r="A45" s="31" t="s">
        <v>81</v>
      </c>
      <c r="B45" s="79">
        <v>22080000</v>
      </c>
      <c r="C45" s="80">
        <f>C46</f>
        <v>0</v>
      </c>
    </row>
    <row r="46" spans="1:3" ht="31.5" customHeight="1" hidden="1">
      <c r="A46" s="31" t="s">
        <v>56</v>
      </c>
      <c r="B46" s="79">
        <v>22080400</v>
      </c>
      <c r="C46" s="80"/>
    </row>
    <row r="47" spans="1:3" ht="18" customHeight="1">
      <c r="A47" s="31" t="s">
        <v>20</v>
      </c>
      <c r="B47" s="79">
        <v>22090000</v>
      </c>
      <c r="C47" s="80">
        <v>311200</v>
      </c>
    </row>
    <row r="48" spans="1:3" ht="18.75" customHeight="1">
      <c r="A48" s="60" t="s">
        <v>139</v>
      </c>
      <c r="B48" s="85">
        <v>21080000</v>
      </c>
      <c r="C48" s="80">
        <f>C49+C50</f>
        <v>5700</v>
      </c>
    </row>
    <row r="49" spans="1:3" ht="18.75" customHeight="1">
      <c r="A49" s="61" t="s">
        <v>142</v>
      </c>
      <c r="B49" s="85">
        <v>21080900</v>
      </c>
      <c r="C49" s="80">
        <v>1900</v>
      </c>
    </row>
    <row r="50" spans="1:3" ht="18.75" customHeight="1">
      <c r="A50" s="61" t="s">
        <v>21</v>
      </c>
      <c r="B50" s="85">
        <v>21081100</v>
      </c>
      <c r="C50" s="80">
        <v>3800</v>
      </c>
    </row>
    <row r="51" spans="1:3" ht="18" customHeight="1">
      <c r="A51" s="60" t="s">
        <v>22</v>
      </c>
      <c r="B51" s="79">
        <v>24000000</v>
      </c>
      <c r="C51" s="80">
        <f>C52+C53</f>
        <v>4000</v>
      </c>
    </row>
    <row r="52" spans="1:3" ht="45.75" customHeight="1">
      <c r="A52" s="31" t="s">
        <v>23</v>
      </c>
      <c r="B52" s="79">
        <v>24030000</v>
      </c>
      <c r="C52" s="80">
        <v>1000</v>
      </c>
    </row>
    <row r="53" spans="1:3" ht="18" customHeight="1">
      <c r="A53" s="31" t="s">
        <v>24</v>
      </c>
      <c r="B53" s="79">
        <v>24060000</v>
      </c>
      <c r="C53" s="80">
        <f>C54</f>
        <v>3000</v>
      </c>
    </row>
    <row r="54" spans="1:3" ht="16.5" customHeight="1">
      <c r="A54" s="31" t="s">
        <v>24</v>
      </c>
      <c r="B54" s="79">
        <v>24060300</v>
      </c>
      <c r="C54" s="80">
        <v>3000</v>
      </c>
    </row>
    <row r="55" spans="1:3" ht="32.25" customHeight="1" hidden="1">
      <c r="A55" s="31" t="s">
        <v>39</v>
      </c>
      <c r="B55" s="60">
        <v>24061600</v>
      </c>
      <c r="C55" s="81" t="s">
        <v>37</v>
      </c>
    </row>
    <row r="56" spans="1:3" ht="18" customHeight="1" hidden="1">
      <c r="A56" s="31" t="s">
        <v>82</v>
      </c>
      <c r="B56" s="79">
        <v>24110000</v>
      </c>
      <c r="C56" s="82" t="s">
        <v>37</v>
      </c>
    </row>
    <row r="57" spans="1:3" ht="30" customHeight="1" hidden="1">
      <c r="A57" s="31" t="s">
        <v>25</v>
      </c>
      <c r="B57" s="60">
        <v>24110600</v>
      </c>
      <c r="C57" s="82" t="s">
        <v>37</v>
      </c>
    </row>
    <row r="58" spans="1:3" ht="18" customHeight="1" hidden="1">
      <c r="A58" s="60" t="s">
        <v>41</v>
      </c>
      <c r="B58" s="60">
        <v>25000000</v>
      </c>
      <c r="C58" s="81" t="s">
        <v>37</v>
      </c>
    </row>
    <row r="59" spans="1:3" ht="21.75" customHeight="1" hidden="1">
      <c r="A59" s="59" t="s">
        <v>42</v>
      </c>
      <c r="B59" s="60">
        <v>30000000</v>
      </c>
      <c r="C59" s="81" t="s">
        <v>37</v>
      </c>
    </row>
    <row r="60" spans="1:3" ht="18.75" customHeight="1" hidden="1">
      <c r="A60" s="60" t="s">
        <v>43</v>
      </c>
      <c r="B60" s="60">
        <v>31000000</v>
      </c>
      <c r="C60" s="81" t="s">
        <v>37</v>
      </c>
    </row>
    <row r="61" spans="1:3" ht="30" hidden="1">
      <c r="A61" s="31" t="s">
        <v>27</v>
      </c>
      <c r="B61" s="60">
        <v>31030000</v>
      </c>
      <c r="C61" s="81" t="s">
        <v>37</v>
      </c>
    </row>
    <row r="62" spans="1:3" ht="15" hidden="1">
      <c r="A62" s="60" t="s">
        <v>44</v>
      </c>
      <c r="B62" s="60">
        <v>33000000</v>
      </c>
      <c r="C62" s="81" t="s">
        <v>37</v>
      </c>
    </row>
    <row r="63" spans="1:3" ht="19.5" customHeight="1" hidden="1">
      <c r="A63" s="31" t="s">
        <v>26</v>
      </c>
      <c r="B63" s="60">
        <v>33010000</v>
      </c>
      <c r="C63" s="81" t="s">
        <v>37</v>
      </c>
    </row>
    <row r="64" spans="1:3" ht="16.5" customHeight="1" hidden="1">
      <c r="A64" s="59" t="s">
        <v>45</v>
      </c>
      <c r="B64" s="79">
        <v>50000000</v>
      </c>
      <c r="C64" s="81" t="s">
        <v>37</v>
      </c>
    </row>
    <row r="65" spans="1:3" ht="15" hidden="1">
      <c r="A65" s="31" t="s">
        <v>46</v>
      </c>
      <c r="B65" s="79">
        <v>50080000</v>
      </c>
      <c r="C65" s="81" t="s">
        <v>37</v>
      </c>
    </row>
    <row r="66" spans="1:3" ht="51.75" customHeight="1" hidden="1">
      <c r="A66" s="31" t="s">
        <v>47</v>
      </c>
      <c r="B66" s="79">
        <v>50110000</v>
      </c>
      <c r="C66" s="81" t="s">
        <v>37</v>
      </c>
    </row>
    <row r="67" spans="1:3" s="36" customFormat="1" ht="18" customHeight="1">
      <c r="A67" s="34" t="s">
        <v>28</v>
      </c>
      <c r="B67" s="34"/>
      <c r="C67" s="78">
        <f>C13+C37</f>
        <v>119173600</v>
      </c>
    </row>
    <row r="68" spans="1:3" ht="17.25" customHeight="1" hidden="1">
      <c r="A68" s="62" t="s">
        <v>29</v>
      </c>
      <c r="B68" s="63">
        <v>40000000</v>
      </c>
      <c r="C68" s="37">
        <f>C69</f>
        <v>0</v>
      </c>
    </row>
    <row r="69" spans="1:3" ht="19.5" customHeight="1" hidden="1">
      <c r="A69" s="64" t="s">
        <v>30</v>
      </c>
      <c r="B69" s="63">
        <v>41000000</v>
      </c>
      <c r="C69" s="37">
        <f>C70+C71+C76</f>
        <v>0</v>
      </c>
    </row>
    <row r="70" spans="1:3" ht="3" customHeight="1" hidden="1">
      <c r="A70" s="65" t="s">
        <v>31</v>
      </c>
      <c r="B70" s="63">
        <v>41010000</v>
      </c>
      <c r="C70" s="37"/>
    </row>
    <row r="71" spans="1:3" ht="19.5" customHeight="1" hidden="1">
      <c r="A71" s="65" t="s">
        <v>32</v>
      </c>
      <c r="B71" s="63">
        <v>41020000</v>
      </c>
      <c r="C71" s="37">
        <f>SUM(C72:C75)</f>
        <v>0</v>
      </c>
    </row>
    <row r="72" spans="1:3" ht="48" customHeight="1" hidden="1">
      <c r="A72" s="38" t="s">
        <v>60</v>
      </c>
      <c r="B72" s="39">
        <v>41020600</v>
      </c>
      <c r="C72" s="40"/>
    </row>
    <row r="73" spans="1:3" ht="122.25" customHeight="1" hidden="1">
      <c r="A73" s="41" t="s">
        <v>73</v>
      </c>
      <c r="B73" s="42">
        <v>41020700</v>
      </c>
      <c r="C73" s="37"/>
    </row>
    <row r="74" spans="1:3" ht="21" customHeight="1" hidden="1">
      <c r="A74" s="43" t="s">
        <v>94</v>
      </c>
      <c r="B74" s="39">
        <v>41020900</v>
      </c>
      <c r="C74" s="37"/>
    </row>
    <row r="75" spans="1:3" ht="60.75" customHeight="1" hidden="1">
      <c r="A75" s="41" t="s">
        <v>71</v>
      </c>
      <c r="B75" s="42">
        <v>41021300</v>
      </c>
      <c r="C75" s="37"/>
    </row>
    <row r="76" spans="1:3" ht="18.75" customHeight="1" hidden="1">
      <c r="A76" s="65" t="s">
        <v>33</v>
      </c>
      <c r="B76" s="63">
        <v>41030000</v>
      </c>
      <c r="C76" s="30">
        <f>SUM(C77:C99)</f>
        <v>0</v>
      </c>
    </row>
    <row r="77" spans="1:3" ht="42.75" hidden="1">
      <c r="A77" s="44" t="s">
        <v>99</v>
      </c>
      <c r="B77" s="45">
        <v>41027400</v>
      </c>
      <c r="C77" s="46"/>
    </row>
    <row r="78" spans="1:3" ht="33.75" customHeight="1" hidden="1">
      <c r="A78" s="41" t="s">
        <v>97</v>
      </c>
      <c r="B78" s="42">
        <v>41030300</v>
      </c>
      <c r="C78" s="47"/>
    </row>
    <row r="79" spans="1:3" ht="30.75" customHeight="1" hidden="1">
      <c r="A79" s="41" t="s">
        <v>68</v>
      </c>
      <c r="B79" s="42">
        <v>41030500</v>
      </c>
      <c r="C79" s="66" t="s">
        <v>37</v>
      </c>
    </row>
    <row r="80" spans="1:3" ht="60" customHeight="1" hidden="1">
      <c r="A80" s="41" t="s">
        <v>110</v>
      </c>
      <c r="B80" s="42">
        <v>41030600</v>
      </c>
      <c r="C80" s="67"/>
    </row>
    <row r="81" spans="1:3" ht="122.25" customHeight="1" hidden="1">
      <c r="A81" s="41" t="s">
        <v>111</v>
      </c>
      <c r="B81" s="42">
        <v>41030700</v>
      </c>
      <c r="C81" s="37"/>
    </row>
    <row r="82" spans="1:3" ht="73.5" customHeight="1" hidden="1">
      <c r="A82" s="41" t="s">
        <v>112</v>
      </c>
      <c r="B82" s="42">
        <v>41030800</v>
      </c>
      <c r="C82" s="37"/>
    </row>
    <row r="83" spans="1:3" ht="98.25" customHeight="1" hidden="1" thickBot="1">
      <c r="A83" s="41" t="s">
        <v>113</v>
      </c>
      <c r="B83" s="42">
        <v>41030900</v>
      </c>
      <c r="C83" s="37"/>
    </row>
    <row r="84" spans="1:3" ht="61.5" customHeight="1" hidden="1">
      <c r="A84" s="41" t="s">
        <v>114</v>
      </c>
      <c r="B84" s="45">
        <v>41031000</v>
      </c>
      <c r="C84" s="48"/>
    </row>
    <row r="85" spans="1:3" ht="57" hidden="1">
      <c r="A85" s="41" t="s">
        <v>104</v>
      </c>
      <c r="B85" s="45">
        <v>41031300</v>
      </c>
      <c r="C85" s="48"/>
    </row>
    <row r="86" spans="1:3" ht="60" customHeight="1" hidden="1">
      <c r="A86" s="44" t="s">
        <v>115</v>
      </c>
      <c r="B86" s="45">
        <v>41031900</v>
      </c>
      <c r="C86" s="68" t="s">
        <v>37</v>
      </c>
    </row>
    <row r="87" spans="1:3" ht="151.5" customHeight="1" hidden="1">
      <c r="A87" s="44" t="s">
        <v>98</v>
      </c>
      <c r="B87" s="45">
        <v>41032200</v>
      </c>
      <c r="C87" s="37"/>
    </row>
    <row r="88" spans="1:3" ht="87.75" customHeight="1" hidden="1">
      <c r="A88" s="44" t="s">
        <v>70</v>
      </c>
      <c r="B88" s="45">
        <v>41032300</v>
      </c>
      <c r="C88" s="37"/>
    </row>
    <row r="89" spans="1:3" ht="42.75" hidden="1">
      <c r="A89" s="41" t="s">
        <v>106</v>
      </c>
      <c r="B89" s="49">
        <v>41032700</v>
      </c>
      <c r="C89" s="50"/>
    </row>
    <row r="90" spans="1:3" ht="28.5" hidden="1">
      <c r="A90" s="44" t="s">
        <v>102</v>
      </c>
      <c r="B90" s="45">
        <v>41032800</v>
      </c>
      <c r="C90" s="66" t="s">
        <v>37</v>
      </c>
    </row>
    <row r="91" spans="1:3" ht="30.75" customHeight="1" hidden="1">
      <c r="A91" s="44" t="s">
        <v>75</v>
      </c>
      <c r="B91" s="45">
        <v>41033800</v>
      </c>
      <c r="C91" s="68"/>
    </row>
    <row r="92" spans="1:3" ht="42.75" hidden="1">
      <c r="A92" s="44" t="s">
        <v>67</v>
      </c>
      <c r="B92" s="45">
        <v>41034900</v>
      </c>
      <c r="C92" s="68" t="s">
        <v>37</v>
      </c>
    </row>
    <row r="93" spans="1:3" ht="20.25" customHeight="1" hidden="1">
      <c r="A93" s="44" t="s">
        <v>66</v>
      </c>
      <c r="B93" s="45">
        <v>41035000</v>
      </c>
      <c r="C93" s="37"/>
    </row>
    <row r="94" spans="1:3" ht="42.75" hidden="1">
      <c r="A94" s="44" t="s">
        <v>100</v>
      </c>
      <c r="B94" s="45">
        <v>41036000</v>
      </c>
      <c r="C94" s="46"/>
    </row>
    <row r="95" spans="1:3" ht="57" hidden="1">
      <c r="A95" s="44" t="s">
        <v>69</v>
      </c>
      <c r="B95" s="45">
        <v>41036800</v>
      </c>
      <c r="C95" s="46"/>
    </row>
    <row r="96" spans="1:3" ht="42.75" hidden="1">
      <c r="A96" s="44" t="s">
        <v>107</v>
      </c>
      <c r="B96" s="45">
        <v>41037000</v>
      </c>
      <c r="C96" s="46"/>
    </row>
    <row r="97" spans="1:3" ht="28.5" hidden="1">
      <c r="A97" s="44" t="s">
        <v>108</v>
      </c>
      <c r="B97" s="45">
        <v>41037100</v>
      </c>
      <c r="C97" s="47"/>
    </row>
    <row r="98" spans="1:3" ht="35.25" customHeight="1" hidden="1" thickBot="1">
      <c r="A98" s="41" t="s">
        <v>105</v>
      </c>
      <c r="B98" s="49">
        <v>41037800</v>
      </c>
      <c r="C98" s="48"/>
    </row>
    <row r="99" spans="1:3" ht="61.5" customHeight="1" hidden="1">
      <c r="A99" s="44" t="s">
        <v>109</v>
      </c>
      <c r="B99" s="45">
        <v>41037900</v>
      </c>
      <c r="C99" s="46"/>
    </row>
    <row r="100" spans="1:3" ht="42.75" hidden="1">
      <c r="A100" s="44" t="s">
        <v>101</v>
      </c>
      <c r="B100" s="45">
        <v>41038000</v>
      </c>
      <c r="C100" s="46"/>
    </row>
    <row r="101" spans="1:3" ht="103.5" customHeight="1" hidden="1" thickBot="1">
      <c r="A101" s="44" t="s">
        <v>103</v>
      </c>
      <c r="B101" s="45"/>
      <c r="C101" s="66" t="s">
        <v>37</v>
      </c>
    </row>
    <row r="102" spans="1:3" ht="20.25" customHeight="1" hidden="1" thickBot="1">
      <c r="A102" s="69" t="s">
        <v>28</v>
      </c>
      <c r="B102" s="70"/>
      <c r="C102" s="71">
        <f>C67+C68</f>
        <v>119173600</v>
      </c>
    </row>
    <row r="103" spans="1:3" ht="32.25" customHeight="1" hidden="1" thickBot="1">
      <c r="A103" s="38" t="s">
        <v>34</v>
      </c>
      <c r="B103" s="51">
        <v>43010000</v>
      </c>
      <c r="C103" s="66"/>
    </row>
    <row r="104" spans="1:5" ht="19.5" customHeight="1" hidden="1" thickBot="1">
      <c r="A104" s="72" t="s">
        <v>38</v>
      </c>
      <c r="B104" s="73"/>
      <c r="C104" s="74">
        <f>C103+C102</f>
        <v>119173600</v>
      </c>
      <c r="D104" s="75"/>
      <c r="E104" s="75"/>
    </row>
    <row r="105" ht="17.25" customHeight="1">
      <c r="C105" s="52"/>
    </row>
    <row r="106" ht="12.75" hidden="1"/>
    <row r="107" spans="1:3" ht="46.5" customHeight="1">
      <c r="A107" s="53"/>
      <c r="B107" s="53"/>
      <c r="C107" s="53"/>
    </row>
    <row r="108" spans="1:3" ht="19.5" customHeight="1">
      <c r="A108" s="53"/>
      <c r="B108" s="53"/>
      <c r="C108" s="53"/>
    </row>
    <row r="109" spans="1:3" ht="18">
      <c r="A109" s="53" t="s">
        <v>140</v>
      </c>
      <c r="B109" s="53"/>
      <c r="C109" s="56" t="s">
        <v>144</v>
      </c>
    </row>
    <row r="117" ht="12.75">
      <c r="C117" s="54"/>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0" r:id="rId3"/>
  <legacyDrawing r:id="rId2"/>
</worksheet>
</file>

<file path=xl/worksheets/sheet5.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C4"/>
    </sheetView>
  </sheetViews>
  <sheetFormatPr defaultColWidth="9.00390625" defaultRowHeight="12.75"/>
  <cols>
    <col min="1" max="1" width="79.875" style="26" customWidth="1"/>
    <col min="2" max="2" width="14.125" style="26" customWidth="1"/>
    <col min="3" max="3" width="25.125" style="26" customWidth="1"/>
    <col min="4" max="4" width="2.00390625" style="26" customWidth="1"/>
    <col min="5" max="16384" width="9.125" style="26" customWidth="1"/>
  </cols>
  <sheetData>
    <row r="1" spans="1:3" ht="18">
      <c r="A1" s="24"/>
      <c r="B1" s="56" t="s">
        <v>126</v>
      </c>
      <c r="C1" s="53"/>
    </row>
    <row r="2" spans="1:3" ht="18.75" customHeight="1">
      <c r="A2" s="24"/>
      <c r="B2" s="56" t="s">
        <v>117</v>
      </c>
      <c r="C2" s="53"/>
    </row>
    <row r="3" spans="1:3" ht="19.5" customHeight="1">
      <c r="A3" s="24"/>
      <c r="B3" s="56" t="s">
        <v>118</v>
      </c>
      <c r="C3" s="53"/>
    </row>
    <row r="4" spans="1:3" ht="22.5" customHeight="1">
      <c r="A4" s="24"/>
      <c r="B4" s="56" t="s">
        <v>146</v>
      </c>
      <c r="C4" s="53"/>
    </row>
    <row r="5" ht="45.75" customHeight="1">
      <c r="C5" s="27"/>
    </row>
    <row r="6" spans="1:3" ht="20.25" customHeight="1">
      <c r="A6" s="23" t="s">
        <v>136</v>
      </c>
      <c r="C6" s="58"/>
    </row>
    <row r="7" ht="20.25">
      <c r="A7" s="23" t="s">
        <v>128</v>
      </c>
    </row>
    <row r="8" ht="15">
      <c r="C8" s="83"/>
    </row>
    <row r="9" ht="21" customHeight="1"/>
    <row r="10" spans="1:3" ht="21" customHeight="1">
      <c r="A10" s="88" t="s">
        <v>35</v>
      </c>
      <c r="B10" s="88" t="s">
        <v>83</v>
      </c>
      <c r="C10" s="88" t="s">
        <v>145</v>
      </c>
    </row>
    <row r="11" spans="1:3" ht="27" customHeight="1">
      <c r="A11" s="88"/>
      <c r="B11" s="88"/>
      <c r="C11" s="88"/>
    </row>
    <row r="12" spans="1:3" ht="18.75" customHeight="1">
      <c r="A12" s="76">
        <v>1</v>
      </c>
      <c r="B12" s="76">
        <v>2</v>
      </c>
      <c r="C12" s="76">
        <v>3</v>
      </c>
    </row>
    <row r="13" spans="1:3" s="36" customFormat="1" ht="21" customHeight="1">
      <c r="A13" s="28" t="s">
        <v>0</v>
      </c>
      <c r="B13" s="77">
        <v>10000000</v>
      </c>
      <c r="C13" s="78">
        <f>C14+C20+C25+C32</f>
        <v>62978300</v>
      </c>
    </row>
    <row r="14" spans="1:3" ht="30">
      <c r="A14" s="60" t="s">
        <v>1</v>
      </c>
      <c r="B14" s="79">
        <v>11000000</v>
      </c>
      <c r="C14" s="80">
        <f>C15+C16</f>
        <v>50470700</v>
      </c>
    </row>
    <row r="15" spans="1:3" ht="17.25" customHeight="1">
      <c r="A15" s="31" t="s">
        <v>50</v>
      </c>
      <c r="B15" s="79">
        <v>11010000</v>
      </c>
      <c r="C15" s="80">
        <v>50000000</v>
      </c>
    </row>
    <row r="16" spans="1:3" ht="18" customHeight="1">
      <c r="A16" s="31" t="s">
        <v>2</v>
      </c>
      <c r="B16" s="79">
        <v>11020000</v>
      </c>
      <c r="C16" s="80">
        <f>C17</f>
        <v>470700</v>
      </c>
    </row>
    <row r="17" spans="1:3" ht="30">
      <c r="A17" s="31" t="s">
        <v>55</v>
      </c>
      <c r="B17" s="79">
        <v>11020201</v>
      </c>
      <c r="C17" s="80">
        <v>470700</v>
      </c>
    </row>
    <row r="18" spans="1:3" ht="18" customHeight="1" hidden="1">
      <c r="A18" s="60" t="s">
        <v>3</v>
      </c>
      <c r="B18" s="79">
        <v>12000000</v>
      </c>
      <c r="C18" s="81" t="s">
        <v>37</v>
      </c>
    </row>
    <row r="19" spans="1:3" ht="30" hidden="1">
      <c r="A19" s="31" t="s">
        <v>4</v>
      </c>
      <c r="B19" s="79">
        <v>12020000</v>
      </c>
      <c r="C19" s="81" t="s">
        <v>37</v>
      </c>
    </row>
    <row r="20" spans="1:3" ht="15">
      <c r="A20" s="60" t="s">
        <v>76</v>
      </c>
      <c r="B20" s="79">
        <v>13000000</v>
      </c>
      <c r="C20" s="80">
        <f>C21+C22+C24</f>
        <v>2998500</v>
      </c>
    </row>
    <row r="21" spans="1:3" ht="35.25" customHeight="1" hidden="1">
      <c r="A21" s="31" t="s">
        <v>77</v>
      </c>
      <c r="B21" s="79">
        <v>13010000</v>
      </c>
      <c r="C21" s="80"/>
    </row>
    <row r="22" spans="1:3" ht="18" customHeight="1" hidden="1">
      <c r="A22" s="61" t="s">
        <v>78</v>
      </c>
      <c r="B22" s="79">
        <v>13030000</v>
      </c>
      <c r="C22" s="80">
        <f>C23</f>
        <v>0</v>
      </c>
    </row>
    <row r="23" spans="1:3" ht="18" customHeight="1" hidden="1">
      <c r="A23" s="31" t="s">
        <v>120</v>
      </c>
      <c r="B23" s="79">
        <v>13030200</v>
      </c>
      <c r="C23" s="80"/>
    </row>
    <row r="24" spans="1:3" ht="18.75" customHeight="1">
      <c r="A24" s="31" t="s">
        <v>5</v>
      </c>
      <c r="B24" s="79">
        <v>13050000</v>
      </c>
      <c r="C24" s="80">
        <v>2998500</v>
      </c>
    </row>
    <row r="25" spans="1:3" ht="19.5" customHeight="1">
      <c r="A25" s="60" t="s">
        <v>6</v>
      </c>
      <c r="B25" s="79">
        <v>14000000</v>
      </c>
      <c r="C25" s="80">
        <f>C26+C30</f>
        <v>3760600</v>
      </c>
    </row>
    <row r="26" spans="1:3" ht="18.75" customHeight="1">
      <c r="A26" s="60" t="s">
        <v>79</v>
      </c>
      <c r="B26" s="79">
        <v>14060000</v>
      </c>
      <c r="C26" s="80">
        <f>SUM(C27:C29)</f>
        <v>110600</v>
      </c>
    </row>
    <row r="27" spans="1:3" ht="18.75" customHeight="1">
      <c r="A27" s="31" t="s">
        <v>7</v>
      </c>
      <c r="B27" s="79">
        <v>14060100</v>
      </c>
      <c r="C27" s="80">
        <v>15600</v>
      </c>
    </row>
    <row r="28" spans="1:3" ht="18.75" customHeight="1" hidden="1">
      <c r="A28" s="31" t="s">
        <v>8</v>
      </c>
      <c r="B28" s="79">
        <v>14060200</v>
      </c>
      <c r="C28" s="80"/>
    </row>
    <row r="29" spans="1:3" ht="18.75" customHeight="1">
      <c r="A29" s="31" t="s">
        <v>9</v>
      </c>
      <c r="B29" s="79">
        <v>14060300</v>
      </c>
      <c r="C29" s="80">
        <v>95000</v>
      </c>
    </row>
    <row r="30" spans="1:3" ht="21.75" customHeight="1">
      <c r="A30" s="31" t="s">
        <v>10</v>
      </c>
      <c r="B30" s="79">
        <v>14070000</v>
      </c>
      <c r="C30" s="80">
        <v>3650000</v>
      </c>
    </row>
    <row r="31" spans="1:3" ht="30" hidden="1">
      <c r="A31" s="31" t="s">
        <v>11</v>
      </c>
      <c r="B31" s="79">
        <v>14071500</v>
      </c>
      <c r="C31" s="81" t="s">
        <v>37</v>
      </c>
    </row>
    <row r="32" spans="1:3" ht="18" customHeight="1">
      <c r="A32" s="60" t="s">
        <v>48</v>
      </c>
      <c r="B32" s="79">
        <v>16000000</v>
      </c>
      <c r="C32" s="80">
        <f>C33+C34+C36</f>
        <v>5748500</v>
      </c>
    </row>
    <row r="33" spans="1:3" ht="21" customHeight="1">
      <c r="A33" s="31" t="s">
        <v>12</v>
      </c>
      <c r="B33" s="79">
        <v>16010000</v>
      </c>
      <c r="C33" s="80">
        <v>898500</v>
      </c>
    </row>
    <row r="34" spans="1:3" ht="15.75" customHeight="1" hidden="1">
      <c r="A34" s="31" t="s">
        <v>13</v>
      </c>
      <c r="B34" s="79">
        <v>16040000</v>
      </c>
      <c r="C34" s="80">
        <f>C35</f>
        <v>0</v>
      </c>
    </row>
    <row r="35" spans="1:3" ht="30" hidden="1">
      <c r="A35" s="31" t="s">
        <v>125</v>
      </c>
      <c r="B35" s="79">
        <v>16040100</v>
      </c>
      <c r="C35" s="80"/>
    </row>
    <row r="36" spans="1:3" ht="21" customHeight="1">
      <c r="A36" s="31" t="s">
        <v>14</v>
      </c>
      <c r="B36" s="79">
        <v>16050000</v>
      </c>
      <c r="C36" s="80">
        <v>4850000</v>
      </c>
    </row>
    <row r="37" spans="1:3" s="36" customFormat="1" ht="20.25" customHeight="1">
      <c r="A37" s="28" t="s">
        <v>15</v>
      </c>
      <c r="B37" s="77">
        <v>20000000</v>
      </c>
      <c r="C37" s="78">
        <f>C38+C43+C48+C51</f>
        <v>427800</v>
      </c>
    </row>
    <row r="38" spans="1:3" ht="20.25" customHeight="1">
      <c r="A38" s="60" t="s">
        <v>16</v>
      </c>
      <c r="B38" s="79">
        <v>21000000</v>
      </c>
      <c r="C38" s="80">
        <f>C39+C42</f>
        <v>70300</v>
      </c>
    </row>
    <row r="39" spans="1:3" ht="51.75" customHeight="1">
      <c r="A39" s="61" t="s">
        <v>72</v>
      </c>
      <c r="B39" s="79">
        <v>21010000</v>
      </c>
      <c r="C39" s="80">
        <f>C40</f>
        <v>70300</v>
      </c>
    </row>
    <row r="40" spans="1:3" ht="54.75" customHeight="1">
      <c r="A40" s="31" t="s">
        <v>59</v>
      </c>
      <c r="B40" s="79">
        <v>21010301</v>
      </c>
      <c r="C40" s="80">
        <v>70300</v>
      </c>
    </row>
    <row r="41" spans="1:3" ht="15.75" customHeight="1" hidden="1">
      <c r="A41" s="31" t="s">
        <v>17</v>
      </c>
      <c r="B41" s="79">
        <v>21030000</v>
      </c>
      <c r="C41" s="80"/>
    </row>
    <row r="42" spans="1:3" ht="33.75" customHeight="1" hidden="1">
      <c r="A42" s="31" t="s">
        <v>80</v>
      </c>
      <c r="B42" s="79">
        <v>21040000</v>
      </c>
      <c r="C42" s="80"/>
    </row>
    <row r="43" spans="1:3" ht="30">
      <c r="A43" s="60" t="s">
        <v>18</v>
      </c>
      <c r="B43" s="79">
        <v>22000000</v>
      </c>
      <c r="C43" s="80">
        <f>C44+C45+C47</f>
        <v>321200</v>
      </c>
    </row>
    <row r="44" spans="1:3" ht="15.75" customHeight="1" hidden="1">
      <c r="A44" s="31" t="s">
        <v>19</v>
      </c>
      <c r="B44" s="79">
        <v>22020000</v>
      </c>
      <c r="C44" s="80"/>
    </row>
    <row r="45" spans="1:3" ht="30" hidden="1">
      <c r="A45" s="31" t="s">
        <v>81</v>
      </c>
      <c r="B45" s="79">
        <v>22080000</v>
      </c>
      <c r="C45" s="80">
        <f>C46</f>
        <v>0</v>
      </c>
    </row>
    <row r="46" spans="1:3" ht="31.5" customHeight="1" hidden="1">
      <c r="A46" s="31" t="s">
        <v>56</v>
      </c>
      <c r="B46" s="79">
        <v>22080400</v>
      </c>
      <c r="C46" s="80"/>
    </row>
    <row r="47" spans="1:3" ht="18" customHeight="1">
      <c r="A47" s="31" t="s">
        <v>20</v>
      </c>
      <c r="B47" s="79">
        <v>22090000</v>
      </c>
      <c r="C47" s="80">
        <v>321200</v>
      </c>
    </row>
    <row r="48" spans="1:3" ht="18.75" customHeight="1">
      <c r="A48" s="60" t="s">
        <v>139</v>
      </c>
      <c r="B48" s="85">
        <v>21080000</v>
      </c>
      <c r="C48" s="80">
        <f>C49+C50</f>
        <v>23800</v>
      </c>
    </row>
    <row r="49" spans="1:3" ht="18.75" customHeight="1">
      <c r="A49" s="61" t="s">
        <v>141</v>
      </c>
      <c r="B49" s="85">
        <v>21080900</v>
      </c>
      <c r="C49" s="80">
        <v>20300</v>
      </c>
    </row>
    <row r="50" spans="1:3" ht="18.75" customHeight="1">
      <c r="A50" s="61" t="s">
        <v>21</v>
      </c>
      <c r="B50" s="85">
        <v>21081100</v>
      </c>
      <c r="C50" s="80">
        <v>3500</v>
      </c>
    </row>
    <row r="51" spans="1:3" ht="18" customHeight="1">
      <c r="A51" s="60" t="s">
        <v>22</v>
      </c>
      <c r="B51" s="79">
        <v>24000000</v>
      </c>
      <c r="C51" s="80">
        <f>C52+C53</f>
        <v>12500</v>
      </c>
    </row>
    <row r="52" spans="1:3" ht="46.5" customHeight="1">
      <c r="A52" s="31" t="s">
        <v>23</v>
      </c>
      <c r="B52" s="79">
        <v>24030000</v>
      </c>
      <c r="C52" s="80">
        <v>3000</v>
      </c>
    </row>
    <row r="53" spans="1:3" ht="18" customHeight="1">
      <c r="A53" s="31" t="s">
        <v>24</v>
      </c>
      <c r="B53" s="79">
        <v>24060000</v>
      </c>
      <c r="C53" s="80">
        <f>C54</f>
        <v>9500</v>
      </c>
    </row>
    <row r="54" spans="1:3" ht="16.5" customHeight="1">
      <c r="A54" s="31" t="s">
        <v>24</v>
      </c>
      <c r="B54" s="79">
        <v>24060300</v>
      </c>
      <c r="C54" s="80">
        <v>9500</v>
      </c>
    </row>
    <row r="55" spans="1:3" ht="32.25" customHeight="1" hidden="1">
      <c r="A55" s="31" t="s">
        <v>39</v>
      </c>
      <c r="B55" s="60">
        <v>24061600</v>
      </c>
      <c r="C55" s="81" t="s">
        <v>37</v>
      </c>
    </row>
    <row r="56" spans="1:3" ht="18" customHeight="1" hidden="1">
      <c r="A56" s="31" t="s">
        <v>82</v>
      </c>
      <c r="B56" s="79">
        <v>24110000</v>
      </c>
      <c r="C56" s="82" t="s">
        <v>37</v>
      </c>
    </row>
    <row r="57" spans="1:3" ht="30" customHeight="1" hidden="1">
      <c r="A57" s="31" t="s">
        <v>25</v>
      </c>
      <c r="B57" s="60">
        <v>24110600</v>
      </c>
      <c r="C57" s="82" t="s">
        <v>37</v>
      </c>
    </row>
    <row r="58" spans="1:3" ht="18" customHeight="1" hidden="1">
      <c r="A58" s="60" t="s">
        <v>41</v>
      </c>
      <c r="B58" s="60">
        <v>25000000</v>
      </c>
      <c r="C58" s="81" t="s">
        <v>37</v>
      </c>
    </row>
    <row r="59" spans="1:3" ht="21.75" customHeight="1" hidden="1">
      <c r="A59" s="59" t="s">
        <v>42</v>
      </c>
      <c r="B59" s="60">
        <v>30000000</v>
      </c>
      <c r="C59" s="81" t="s">
        <v>37</v>
      </c>
    </row>
    <row r="60" spans="1:3" ht="18.75" customHeight="1" hidden="1">
      <c r="A60" s="60" t="s">
        <v>43</v>
      </c>
      <c r="B60" s="60">
        <v>31000000</v>
      </c>
      <c r="C60" s="81" t="s">
        <v>37</v>
      </c>
    </row>
    <row r="61" spans="1:3" ht="30" hidden="1">
      <c r="A61" s="31" t="s">
        <v>27</v>
      </c>
      <c r="B61" s="60">
        <v>31030000</v>
      </c>
      <c r="C61" s="81" t="s">
        <v>37</v>
      </c>
    </row>
    <row r="62" spans="1:3" ht="15" hidden="1">
      <c r="A62" s="60" t="s">
        <v>44</v>
      </c>
      <c r="B62" s="60">
        <v>33000000</v>
      </c>
      <c r="C62" s="81" t="s">
        <v>37</v>
      </c>
    </row>
    <row r="63" spans="1:3" ht="19.5" customHeight="1" hidden="1">
      <c r="A63" s="31" t="s">
        <v>26</v>
      </c>
      <c r="B63" s="60">
        <v>33010000</v>
      </c>
      <c r="C63" s="81" t="s">
        <v>37</v>
      </c>
    </row>
    <row r="64" spans="1:3" ht="16.5" customHeight="1" hidden="1">
      <c r="A64" s="59" t="s">
        <v>45</v>
      </c>
      <c r="B64" s="79">
        <v>50000000</v>
      </c>
      <c r="C64" s="81" t="s">
        <v>37</v>
      </c>
    </row>
    <row r="65" spans="1:3" ht="15" hidden="1">
      <c r="A65" s="31" t="s">
        <v>46</v>
      </c>
      <c r="B65" s="79">
        <v>50080000</v>
      </c>
      <c r="C65" s="81" t="s">
        <v>37</v>
      </c>
    </row>
    <row r="66" spans="1:3" ht="51.75" customHeight="1" hidden="1">
      <c r="A66" s="31" t="s">
        <v>47</v>
      </c>
      <c r="B66" s="79">
        <v>50110000</v>
      </c>
      <c r="C66" s="81" t="s">
        <v>37</v>
      </c>
    </row>
    <row r="67" spans="1:3" s="36" customFormat="1" ht="18" customHeight="1">
      <c r="A67" s="34" t="s">
        <v>28</v>
      </c>
      <c r="B67" s="34"/>
      <c r="C67" s="78">
        <f>C13+C37</f>
        <v>63406100</v>
      </c>
    </row>
    <row r="68" spans="1:3" ht="17.25" customHeight="1" hidden="1">
      <c r="A68" s="62" t="s">
        <v>29</v>
      </c>
      <c r="B68" s="63">
        <v>40000000</v>
      </c>
      <c r="C68" s="37">
        <f>C69</f>
        <v>0</v>
      </c>
    </row>
    <row r="69" spans="1:3" ht="19.5" customHeight="1" hidden="1">
      <c r="A69" s="64" t="s">
        <v>30</v>
      </c>
      <c r="B69" s="63">
        <v>41000000</v>
      </c>
      <c r="C69" s="37">
        <f>C70+C71+C76</f>
        <v>0</v>
      </c>
    </row>
    <row r="70" spans="1:3" ht="3" customHeight="1" hidden="1">
      <c r="A70" s="65" t="s">
        <v>31</v>
      </c>
      <c r="B70" s="63">
        <v>41010000</v>
      </c>
      <c r="C70" s="37"/>
    </row>
    <row r="71" spans="1:3" ht="19.5" customHeight="1" hidden="1">
      <c r="A71" s="65" t="s">
        <v>32</v>
      </c>
      <c r="B71" s="63">
        <v>41020000</v>
      </c>
      <c r="C71" s="37">
        <f>SUM(C72:C75)</f>
        <v>0</v>
      </c>
    </row>
    <row r="72" spans="1:3" ht="48" customHeight="1" hidden="1">
      <c r="A72" s="38" t="s">
        <v>60</v>
      </c>
      <c r="B72" s="39">
        <v>41020600</v>
      </c>
      <c r="C72" s="40"/>
    </row>
    <row r="73" spans="1:3" ht="122.25" customHeight="1" hidden="1">
      <c r="A73" s="41" t="s">
        <v>73</v>
      </c>
      <c r="B73" s="42">
        <v>41020700</v>
      </c>
      <c r="C73" s="37"/>
    </row>
    <row r="74" spans="1:3" ht="21" customHeight="1" hidden="1">
      <c r="A74" s="43" t="s">
        <v>94</v>
      </c>
      <c r="B74" s="39">
        <v>41020900</v>
      </c>
      <c r="C74" s="37"/>
    </row>
    <row r="75" spans="1:3" ht="60.75" customHeight="1" hidden="1">
      <c r="A75" s="41" t="s">
        <v>71</v>
      </c>
      <c r="B75" s="42">
        <v>41021300</v>
      </c>
      <c r="C75" s="37"/>
    </row>
    <row r="76" spans="1:3" ht="18.75" customHeight="1" hidden="1">
      <c r="A76" s="65" t="s">
        <v>33</v>
      </c>
      <c r="B76" s="63">
        <v>41030000</v>
      </c>
      <c r="C76" s="30">
        <f>SUM(C77:C99)</f>
        <v>0</v>
      </c>
    </row>
    <row r="77" spans="1:3" ht="42.75" hidden="1">
      <c r="A77" s="44" t="s">
        <v>99</v>
      </c>
      <c r="B77" s="45">
        <v>41027400</v>
      </c>
      <c r="C77" s="46"/>
    </row>
    <row r="78" spans="1:3" ht="33.75" customHeight="1" hidden="1">
      <c r="A78" s="41" t="s">
        <v>97</v>
      </c>
      <c r="B78" s="42">
        <v>41030300</v>
      </c>
      <c r="C78" s="47"/>
    </row>
    <row r="79" spans="1:3" ht="30.75" customHeight="1" hidden="1">
      <c r="A79" s="41" t="s">
        <v>68</v>
      </c>
      <c r="B79" s="42">
        <v>41030500</v>
      </c>
      <c r="C79" s="66" t="s">
        <v>37</v>
      </c>
    </row>
    <row r="80" spans="1:3" ht="60" customHeight="1" hidden="1">
      <c r="A80" s="41" t="s">
        <v>110</v>
      </c>
      <c r="B80" s="42">
        <v>41030600</v>
      </c>
      <c r="C80" s="67"/>
    </row>
    <row r="81" spans="1:3" ht="122.25" customHeight="1" hidden="1">
      <c r="A81" s="41" t="s">
        <v>111</v>
      </c>
      <c r="B81" s="42">
        <v>41030700</v>
      </c>
      <c r="C81" s="37"/>
    </row>
    <row r="82" spans="1:3" ht="73.5" customHeight="1" hidden="1">
      <c r="A82" s="41" t="s">
        <v>112</v>
      </c>
      <c r="B82" s="42">
        <v>41030800</v>
      </c>
      <c r="C82" s="37"/>
    </row>
    <row r="83" spans="1:3" ht="98.25" customHeight="1" hidden="1" thickBot="1">
      <c r="A83" s="41" t="s">
        <v>113</v>
      </c>
      <c r="B83" s="42">
        <v>41030900</v>
      </c>
      <c r="C83" s="37"/>
    </row>
    <row r="84" spans="1:3" ht="61.5" customHeight="1" hidden="1">
      <c r="A84" s="41" t="s">
        <v>114</v>
      </c>
      <c r="B84" s="45">
        <v>41031000</v>
      </c>
      <c r="C84" s="48"/>
    </row>
    <row r="85" spans="1:3" ht="57" hidden="1">
      <c r="A85" s="41" t="s">
        <v>104</v>
      </c>
      <c r="B85" s="45">
        <v>41031300</v>
      </c>
      <c r="C85" s="48"/>
    </row>
    <row r="86" spans="1:3" ht="60" customHeight="1" hidden="1">
      <c r="A86" s="44" t="s">
        <v>115</v>
      </c>
      <c r="B86" s="45">
        <v>41031900</v>
      </c>
      <c r="C86" s="68" t="s">
        <v>37</v>
      </c>
    </row>
    <row r="87" spans="1:3" ht="151.5" customHeight="1" hidden="1">
      <c r="A87" s="44" t="s">
        <v>98</v>
      </c>
      <c r="B87" s="45">
        <v>41032200</v>
      </c>
      <c r="C87" s="37"/>
    </row>
    <row r="88" spans="1:3" ht="87.75" customHeight="1" hidden="1">
      <c r="A88" s="44" t="s">
        <v>70</v>
      </c>
      <c r="B88" s="45">
        <v>41032300</v>
      </c>
      <c r="C88" s="37"/>
    </row>
    <row r="89" spans="1:3" ht="42.75" hidden="1">
      <c r="A89" s="41" t="s">
        <v>106</v>
      </c>
      <c r="B89" s="49">
        <v>41032700</v>
      </c>
      <c r="C89" s="50"/>
    </row>
    <row r="90" spans="1:3" ht="28.5" hidden="1">
      <c r="A90" s="44" t="s">
        <v>102</v>
      </c>
      <c r="B90" s="45">
        <v>41032800</v>
      </c>
      <c r="C90" s="66" t="s">
        <v>37</v>
      </c>
    </row>
    <row r="91" spans="1:3" ht="30.75" customHeight="1" hidden="1">
      <c r="A91" s="44" t="s">
        <v>75</v>
      </c>
      <c r="B91" s="45">
        <v>41033800</v>
      </c>
      <c r="C91" s="68"/>
    </row>
    <row r="92" spans="1:3" ht="42.75" hidden="1">
      <c r="A92" s="44" t="s">
        <v>67</v>
      </c>
      <c r="B92" s="45">
        <v>41034900</v>
      </c>
      <c r="C92" s="68" t="s">
        <v>37</v>
      </c>
    </row>
    <row r="93" spans="1:3" ht="20.25" customHeight="1" hidden="1">
      <c r="A93" s="44" t="s">
        <v>66</v>
      </c>
      <c r="B93" s="45">
        <v>41035000</v>
      </c>
      <c r="C93" s="37"/>
    </row>
    <row r="94" spans="1:3" ht="42.75" hidden="1">
      <c r="A94" s="44" t="s">
        <v>100</v>
      </c>
      <c r="B94" s="45">
        <v>41036000</v>
      </c>
      <c r="C94" s="46"/>
    </row>
    <row r="95" spans="1:3" ht="57" hidden="1">
      <c r="A95" s="44" t="s">
        <v>69</v>
      </c>
      <c r="B95" s="45">
        <v>41036800</v>
      </c>
      <c r="C95" s="46"/>
    </row>
    <row r="96" spans="1:3" ht="42.75" hidden="1">
      <c r="A96" s="44" t="s">
        <v>107</v>
      </c>
      <c r="B96" s="45">
        <v>41037000</v>
      </c>
      <c r="C96" s="46"/>
    </row>
    <row r="97" spans="1:3" ht="28.5" hidden="1">
      <c r="A97" s="44" t="s">
        <v>108</v>
      </c>
      <c r="B97" s="45">
        <v>41037100</v>
      </c>
      <c r="C97" s="47"/>
    </row>
    <row r="98" spans="1:3" ht="35.25" customHeight="1" hidden="1" thickBot="1">
      <c r="A98" s="41" t="s">
        <v>105</v>
      </c>
      <c r="B98" s="49">
        <v>41037800</v>
      </c>
      <c r="C98" s="48"/>
    </row>
    <row r="99" spans="1:3" ht="61.5" customHeight="1" hidden="1">
      <c r="A99" s="44" t="s">
        <v>109</v>
      </c>
      <c r="B99" s="45">
        <v>41037900</v>
      </c>
      <c r="C99" s="46"/>
    </row>
    <row r="100" spans="1:3" ht="42.75" hidden="1">
      <c r="A100" s="44" t="s">
        <v>101</v>
      </c>
      <c r="B100" s="45">
        <v>41038000</v>
      </c>
      <c r="C100" s="46"/>
    </row>
    <row r="101" spans="1:3" ht="103.5" customHeight="1" hidden="1" thickBot="1">
      <c r="A101" s="44" t="s">
        <v>103</v>
      </c>
      <c r="B101" s="45"/>
      <c r="C101" s="66" t="s">
        <v>37</v>
      </c>
    </row>
    <row r="102" spans="1:3" ht="20.25" customHeight="1" hidden="1" thickBot="1">
      <c r="A102" s="69" t="s">
        <v>28</v>
      </c>
      <c r="B102" s="70"/>
      <c r="C102" s="71">
        <f>C67+C68</f>
        <v>63406100</v>
      </c>
    </row>
    <row r="103" spans="1:3" ht="32.25" customHeight="1" hidden="1" thickBot="1">
      <c r="A103" s="38" t="s">
        <v>34</v>
      </c>
      <c r="B103" s="51">
        <v>43010000</v>
      </c>
      <c r="C103" s="66"/>
    </row>
    <row r="104" spans="1:5" ht="19.5" customHeight="1" hidden="1" thickBot="1">
      <c r="A104" s="72" t="s">
        <v>38</v>
      </c>
      <c r="B104" s="73"/>
      <c r="C104" s="74">
        <f>C103+C102</f>
        <v>63406100</v>
      </c>
      <c r="D104" s="75"/>
      <c r="E104" s="75"/>
    </row>
    <row r="105" ht="32.25" customHeight="1">
      <c r="C105" s="52"/>
    </row>
    <row r="106" ht="12.75" hidden="1"/>
    <row r="107" spans="1:3" ht="33.75" customHeight="1">
      <c r="A107" s="53"/>
      <c r="B107" s="53"/>
      <c r="C107" s="53"/>
    </row>
    <row r="108" spans="1:3" ht="19.5" customHeight="1">
      <c r="A108" s="53"/>
      <c r="B108" s="53"/>
      <c r="C108" s="53"/>
    </row>
    <row r="109" spans="1:3" ht="18">
      <c r="A109" s="53" t="s">
        <v>140</v>
      </c>
      <c r="B109" s="53"/>
      <c r="C109" s="56" t="s">
        <v>144</v>
      </c>
    </row>
    <row r="110" ht="12.75"/>
    <row r="111" ht="12.75"/>
    <row r="112" ht="12.75"/>
    <row r="117" ht="12.75">
      <c r="C117" s="54"/>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C4"/>
    </sheetView>
  </sheetViews>
  <sheetFormatPr defaultColWidth="9.00390625" defaultRowHeight="12.75"/>
  <cols>
    <col min="1" max="1" width="79.875" style="26" customWidth="1"/>
    <col min="2" max="2" width="14.125" style="26" customWidth="1"/>
    <col min="3" max="3" width="25.125" style="26" customWidth="1"/>
    <col min="4" max="4" width="2.00390625" style="26" customWidth="1"/>
    <col min="5" max="16384" width="9.125" style="26" customWidth="1"/>
  </cols>
  <sheetData>
    <row r="1" spans="1:3" ht="18">
      <c r="A1" s="24"/>
      <c r="B1" s="56" t="s">
        <v>129</v>
      </c>
      <c r="C1" s="53"/>
    </row>
    <row r="2" spans="1:3" ht="18.75" customHeight="1">
      <c r="A2" s="24"/>
      <c r="B2" s="56" t="s">
        <v>117</v>
      </c>
      <c r="C2" s="53"/>
    </row>
    <row r="3" spans="1:3" ht="19.5" customHeight="1">
      <c r="A3" s="24"/>
      <c r="B3" s="56" t="s">
        <v>118</v>
      </c>
      <c r="C3" s="53"/>
    </row>
    <row r="4" spans="1:3" ht="22.5" customHeight="1">
      <c r="A4" s="24"/>
      <c r="B4" s="56" t="s">
        <v>146</v>
      </c>
      <c r="C4" s="53"/>
    </row>
    <row r="5" ht="45.75" customHeight="1">
      <c r="C5" s="27"/>
    </row>
    <row r="6" spans="1:3" ht="20.25" customHeight="1">
      <c r="A6" s="23" t="s">
        <v>136</v>
      </c>
      <c r="C6" s="58"/>
    </row>
    <row r="7" ht="20.25">
      <c r="A7" s="23" t="s">
        <v>132</v>
      </c>
    </row>
    <row r="8" ht="15">
      <c r="C8" s="83"/>
    </row>
    <row r="9" ht="21" customHeight="1"/>
    <row r="10" spans="1:3" ht="21" customHeight="1">
      <c r="A10" s="88" t="s">
        <v>35</v>
      </c>
      <c r="B10" s="88" t="s">
        <v>83</v>
      </c>
      <c r="C10" s="88" t="s">
        <v>145</v>
      </c>
    </row>
    <row r="11" spans="1:3" ht="27" customHeight="1">
      <c r="A11" s="88"/>
      <c r="B11" s="88"/>
      <c r="C11" s="88"/>
    </row>
    <row r="12" spans="1:3" ht="18.75" customHeight="1">
      <c r="A12" s="76">
        <v>1</v>
      </c>
      <c r="B12" s="76">
        <v>2</v>
      </c>
      <c r="C12" s="76">
        <v>3</v>
      </c>
    </row>
    <row r="13" spans="1:3" s="36" customFormat="1" ht="21" customHeight="1">
      <c r="A13" s="28" t="s">
        <v>0</v>
      </c>
      <c r="B13" s="77">
        <v>10000000</v>
      </c>
      <c r="C13" s="78">
        <f>C14+C20+C25+C32</f>
        <v>51935500</v>
      </c>
    </row>
    <row r="14" spans="1:3" ht="30">
      <c r="A14" s="60" t="s">
        <v>1</v>
      </c>
      <c r="B14" s="79">
        <v>11000000</v>
      </c>
      <c r="C14" s="80">
        <f>C15+C16</f>
        <v>38217800</v>
      </c>
    </row>
    <row r="15" spans="1:3" ht="17.25" customHeight="1">
      <c r="A15" s="31" t="s">
        <v>50</v>
      </c>
      <c r="B15" s="79">
        <v>11010000</v>
      </c>
      <c r="C15" s="80">
        <v>38000000</v>
      </c>
    </row>
    <row r="16" spans="1:3" ht="18" customHeight="1">
      <c r="A16" s="31" t="s">
        <v>2</v>
      </c>
      <c r="B16" s="79">
        <v>11020000</v>
      </c>
      <c r="C16" s="80">
        <f>C17</f>
        <v>217800</v>
      </c>
    </row>
    <row r="17" spans="1:3" ht="30">
      <c r="A17" s="31" t="s">
        <v>55</v>
      </c>
      <c r="B17" s="79">
        <v>11020201</v>
      </c>
      <c r="C17" s="80">
        <v>217800</v>
      </c>
    </row>
    <row r="18" spans="1:3" ht="18" customHeight="1" hidden="1">
      <c r="A18" s="60" t="s">
        <v>3</v>
      </c>
      <c r="B18" s="79">
        <v>12000000</v>
      </c>
      <c r="C18" s="81" t="s">
        <v>37</v>
      </c>
    </row>
    <row r="19" spans="1:3" ht="30" hidden="1">
      <c r="A19" s="31" t="s">
        <v>4</v>
      </c>
      <c r="B19" s="79">
        <v>12020000</v>
      </c>
      <c r="C19" s="81" t="s">
        <v>37</v>
      </c>
    </row>
    <row r="20" spans="1:3" ht="15">
      <c r="A20" s="60" t="s">
        <v>76</v>
      </c>
      <c r="B20" s="79">
        <v>13000000</v>
      </c>
      <c r="C20" s="80">
        <f>C21+C22+C24</f>
        <v>4701800</v>
      </c>
    </row>
    <row r="21" spans="1:3" ht="35.25" customHeight="1" hidden="1">
      <c r="A21" s="31" t="s">
        <v>77</v>
      </c>
      <c r="B21" s="79">
        <v>13010000</v>
      </c>
      <c r="C21" s="80"/>
    </row>
    <row r="22" spans="1:3" ht="18" customHeight="1">
      <c r="A22" s="61" t="s">
        <v>78</v>
      </c>
      <c r="B22" s="79">
        <v>13030000</v>
      </c>
      <c r="C22" s="80">
        <f>C23</f>
        <v>618300</v>
      </c>
    </row>
    <row r="23" spans="1:3" ht="18" customHeight="1">
      <c r="A23" s="31" t="s">
        <v>120</v>
      </c>
      <c r="B23" s="79">
        <v>13030200</v>
      </c>
      <c r="C23" s="80">
        <v>618300</v>
      </c>
    </row>
    <row r="24" spans="1:3" ht="18.75" customHeight="1">
      <c r="A24" s="31" t="s">
        <v>5</v>
      </c>
      <c r="B24" s="79">
        <v>13050000</v>
      </c>
      <c r="C24" s="80">
        <v>4083500</v>
      </c>
    </row>
    <row r="25" spans="1:3" ht="19.5" customHeight="1">
      <c r="A25" s="60" t="s">
        <v>6</v>
      </c>
      <c r="B25" s="79">
        <v>14000000</v>
      </c>
      <c r="C25" s="80">
        <f>C26+C30</f>
        <v>1995400</v>
      </c>
    </row>
    <row r="26" spans="1:3" ht="18.75" customHeight="1">
      <c r="A26" s="60" t="s">
        <v>79</v>
      </c>
      <c r="B26" s="79">
        <v>14060000</v>
      </c>
      <c r="C26" s="80">
        <f>SUM(C27:C29)</f>
        <v>120400</v>
      </c>
    </row>
    <row r="27" spans="1:3" ht="18.75" customHeight="1">
      <c r="A27" s="31" t="s">
        <v>7</v>
      </c>
      <c r="B27" s="79">
        <v>14060100</v>
      </c>
      <c r="C27" s="80">
        <v>14400</v>
      </c>
    </row>
    <row r="28" spans="1:3" ht="18.75" customHeight="1" hidden="1">
      <c r="A28" s="31" t="s">
        <v>8</v>
      </c>
      <c r="B28" s="79">
        <v>14060200</v>
      </c>
      <c r="C28" s="80"/>
    </row>
    <row r="29" spans="1:3" ht="18.75" customHeight="1">
      <c r="A29" s="31" t="s">
        <v>9</v>
      </c>
      <c r="B29" s="79">
        <v>14060300</v>
      </c>
      <c r="C29" s="80">
        <v>106000</v>
      </c>
    </row>
    <row r="30" spans="1:3" ht="21.75" customHeight="1">
      <c r="A30" s="31" t="s">
        <v>10</v>
      </c>
      <c r="B30" s="79">
        <v>14070000</v>
      </c>
      <c r="C30" s="80">
        <v>1875000</v>
      </c>
    </row>
    <row r="31" spans="1:3" ht="30" hidden="1">
      <c r="A31" s="31" t="s">
        <v>11</v>
      </c>
      <c r="B31" s="79">
        <v>14071500</v>
      </c>
      <c r="C31" s="81" t="s">
        <v>37</v>
      </c>
    </row>
    <row r="32" spans="1:3" ht="18" customHeight="1">
      <c r="A32" s="60" t="s">
        <v>48</v>
      </c>
      <c r="B32" s="79">
        <v>16000000</v>
      </c>
      <c r="C32" s="80">
        <f>C33+C34+C36</f>
        <v>7020500</v>
      </c>
    </row>
    <row r="33" spans="1:3" ht="21" customHeight="1">
      <c r="A33" s="31" t="s">
        <v>12</v>
      </c>
      <c r="B33" s="79">
        <v>16010000</v>
      </c>
      <c r="C33" s="80">
        <v>1920500</v>
      </c>
    </row>
    <row r="34" spans="1:3" ht="15.75" customHeight="1" hidden="1">
      <c r="A34" s="31" t="s">
        <v>13</v>
      </c>
      <c r="B34" s="79">
        <v>16040000</v>
      </c>
      <c r="C34" s="80">
        <f>C35</f>
        <v>0</v>
      </c>
    </row>
    <row r="35" spans="1:3" ht="30" hidden="1">
      <c r="A35" s="31" t="s">
        <v>125</v>
      </c>
      <c r="B35" s="79">
        <v>16040100</v>
      </c>
      <c r="C35" s="80"/>
    </row>
    <row r="36" spans="1:3" ht="21" customHeight="1">
      <c r="A36" s="31" t="s">
        <v>14</v>
      </c>
      <c r="B36" s="79">
        <v>16050000</v>
      </c>
      <c r="C36" s="80">
        <v>5100000</v>
      </c>
    </row>
    <row r="37" spans="1:3" s="36" customFormat="1" ht="20.25" customHeight="1">
      <c r="A37" s="28" t="s">
        <v>15</v>
      </c>
      <c r="B37" s="77">
        <v>20000000</v>
      </c>
      <c r="C37" s="78">
        <f>C38+C43+C48+C51</f>
        <v>492900</v>
      </c>
    </row>
    <row r="38" spans="1:3" ht="20.25" customHeight="1" hidden="1">
      <c r="A38" s="60" t="s">
        <v>16</v>
      </c>
      <c r="B38" s="79">
        <v>21000000</v>
      </c>
      <c r="C38" s="80">
        <f>C39+C42</f>
        <v>0</v>
      </c>
    </row>
    <row r="39" spans="1:3" ht="51.75" customHeight="1" hidden="1">
      <c r="A39" s="61" t="s">
        <v>72</v>
      </c>
      <c r="B39" s="79">
        <v>21010000</v>
      </c>
      <c r="C39" s="80">
        <f>C40</f>
        <v>0</v>
      </c>
    </row>
    <row r="40" spans="1:3" ht="54.75" customHeight="1" hidden="1">
      <c r="A40" s="31" t="s">
        <v>59</v>
      </c>
      <c r="B40" s="79">
        <v>21010300</v>
      </c>
      <c r="C40" s="80"/>
    </row>
    <row r="41" spans="1:3" ht="15.75" customHeight="1" hidden="1">
      <c r="A41" s="31" t="s">
        <v>17</v>
      </c>
      <c r="B41" s="79">
        <v>21030000</v>
      </c>
      <c r="C41" s="80"/>
    </row>
    <row r="42" spans="1:3" ht="33.75" customHeight="1" hidden="1">
      <c r="A42" s="31" t="s">
        <v>80</v>
      </c>
      <c r="B42" s="79">
        <v>21040000</v>
      </c>
      <c r="C42" s="80"/>
    </row>
    <row r="43" spans="1:3" ht="30">
      <c r="A43" s="60" t="s">
        <v>18</v>
      </c>
      <c r="B43" s="79">
        <v>22000000</v>
      </c>
      <c r="C43" s="80">
        <f>C44+C45+C47</f>
        <v>474500</v>
      </c>
    </row>
    <row r="44" spans="1:3" ht="15.75" customHeight="1" hidden="1">
      <c r="A44" s="31" t="s">
        <v>19</v>
      </c>
      <c r="B44" s="79">
        <v>22020000</v>
      </c>
      <c r="C44" s="80"/>
    </row>
    <row r="45" spans="1:3" ht="30" hidden="1">
      <c r="A45" s="31" t="s">
        <v>81</v>
      </c>
      <c r="B45" s="79">
        <v>22080000</v>
      </c>
      <c r="C45" s="80">
        <f>C46</f>
        <v>0</v>
      </c>
    </row>
    <row r="46" spans="1:3" ht="31.5" customHeight="1" hidden="1">
      <c r="A46" s="31" t="s">
        <v>56</v>
      </c>
      <c r="B46" s="79">
        <v>22080400</v>
      </c>
      <c r="C46" s="80"/>
    </row>
    <row r="47" spans="1:3" ht="18" customHeight="1">
      <c r="A47" s="31" t="s">
        <v>20</v>
      </c>
      <c r="B47" s="79">
        <v>22090000</v>
      </c>
      <c r="C47" s="80">
        <v>474500</v>
      </c>
    </row>
    <row r="48" spans="1:3" ht="18.75" customHeight="1">
      <c r="A48" s="60" t="s">
        <v>139</v>
      </c>
      <c r="B48" s="85">
        <v>21800000</v>
      </c>
      <c r="C48" s="80">
        <f>C49+C50</f>
        <v>3900</v>
      </c>
    </row>
    <row r="49" spans="1:3" ht="18.75" customHeight="1">
      <c r="A49" s="61" t="s">
        <v>141</v>
      </c>
      <c r="B49" s="85">
        <v>21080900</v>
      </c>
      <c r="C49" s="80">
        <v>3900</v>
      </c>
    </row>
    <row r="50" spans="1:3" ht="18.75" customHeight="1">
      <c r="A50" s="61" t="s">
        <v>21</v>
      </c>
      <c r="B50" s="85">
        <v>21081100</v>
      </c>
      <c r="C50" s="80"/>
    </row>
    <row r="51" spans="1:3" ht="18" customHeight="1">
      <c r="A51" s="60" t="s">
        <v>22</v>
      </c>
      <c r="B51" s="79">
        <v>24000000</v>
      </c>
      <c r="C51" s="80">
        <f>C52+C53</f>
        <v>14500</v>
      </c>
    </row>
    <row r="52" spans="1:3" ht="46.5" customHeight="1">
      <c r="A52" s="31" t="s">
        <v>23</v>
      </c>
      <c r="B52" s="79">
        <v>24030000</v>
      </c>
      <c r="C52" s="80">
        <v>5000</v>
      </c>
    </row>
    <row r="53" spans="1:3" ht="18" customHeight="1">
      <c r="A53" s="31" t="s">
        <v>24</v>
      </c>
      <c r="B53" s="79">
        <v>24060000</v>
      </c>
      <c r="C53" s="80">
        <f>C54</f>
        <v>9500</v>
      </c>
    </row>
    <row r="54" spans="1:3" ht="16.5" customHeight="1">
      <c r="A54" s="31" t="s">
        <v>24</v>
      </c>
      <c r="B54" s="79">
        <v>24060300</v>
      </c>
      <c r="C54" s="80">
        <v>9500</v>
      </c>
    </row>
    <row r="55" spans="1:3" ht="32.25" customHeight="1" hidden="1">
      <c r="A55" s="31" t="s">
        <v>39</v>
      </c>
      <c r="B55" s="60">
        <v>24061600</v>
      </c>
      <c r="C55" s="81" t="s">
        <v>37</v>
      </c>
    </row>
    <row r="56" spans="1:3" ht="18" customHeight="1" hidden="1">
      <c r="A56" s="31" t="s">
        <v>82</v>
      </c>
      <c r="B56" s="79">
        <v>24110000</v>
      </c>
      <c r="C56" s="82" t="s">
        <v>37</v>
      </c>
    </row>
    <row r="57" spans="1:3" ht="30" customHeight="1" hidden="1">
      <c r="A57" s="31" t="s">
        <v>25</v>
      </c>
      <c r="B57" s="60">
        <v>24110600</v>
      </c>
      <c r="C57" s="82" t="s">
        <v>37</v>
      </c>
    </row>
    <row r="58" spans="1:3" ht="18" customHeight="1" hidden="1">
      <c r="A58" s="60" t="s">
        <v>41</v>
      </c>
      <c r="B58" s="60">
        <v>25000000</v>
      </c>
      <c r="C58" s="81" t="s">
        <v>37</v>
      </c>
    </row>
    <row r="59" spans="1:3" ht="21.75" customHeight="1" hidden="1">
      <c r="A59" s="59" t="s">
        <v>42</v>
      </c>
      <c r="B59" s="60">
        <v>30000000</v>
      </c>
      <c r="C59" s="81" t="s">
        <v>37</v>
      </c>
    </row>
    <row r="60" spans="1:3" ht="18.75" customHeight="1" hidden="1">
      <c r="A60" s="60" t="s">
        <v>43</v>
      </c>
      <c r="B60" s="60">
        <v>31000000</v>
      </c>
      <c r="C60" s="81" t="s">
        <v>37</v>
      </c>
    </row>
    <row r="61" spans="1:3" ht="30" hidden="1">
      <c r="A61" s="31" t="s">
        <v>27</v>
      </c>
      <c r="B61" s="60">
        <v>31030000</v>
      </c>
      <c r="C61" s="81" t="s">
        <v>37</v>
      </c>
    </row>
    <row r="62" spans="1:3" ht="15" hidden="1">
      <c r="A62" s="60" t="s">
        <v>44</v>
      </c>
      <c r="B62" s="60">
        <v>33000000</v>
      </c>
      <c r="C62" s="81" t="s">
        <v>37</v>
      </c>
    </row>
    <row r="63" spans="1:3" ht="19.5" customHeight="1" hidden="1">
      <c r="A63" s="31" t="s">
        <v>26</v>
      </c>
      <c r="B63" s="60">
        <v>33010000</v>
      </c>
      <c r="C63" s="81" t="s">
        <v>37</v>
      </c>
    </row>
    <row r="64" spans="1:3" ht="16.5" customHeight="1" hidden="1">
      <c r="A64" s="59" t="s">
        <v>45</v>
      </c>
      <c r="B64" s="79">
        <v>50000000</v>
      </c>
      <c r="C64" s="81" t="s">
        <v>37</v>
      </c>
    </row>
    <row r="65" spans="1:3" ht="15" hidden="1">
      <c r="A65" s="31" t="s">
        <v>46</v>
      </c>
      <c r="B65" s="79">
        <v>50080000</v>
      </c>
      <c r="C65" s="81" t="s">
        <v>37</v>
      </c>
    </row>
    <row r="66" spans="1:3" ht="51.75" customHeight="1" hidden="1">
      <c r="A66" s="31" t="s">
        <v>47</v>
      </c>
      <c r="B66" s="79">
        <v>50110000</v>
      </c>
      <c r="C66" s="81" t="s">
        <v>37</v>
      </c>
    </row>
    <row r="67" spans="1:3" s="36" customFormat="1" ht="18" customHeight="1">
      <c r="A67" s="34" t="s">
        <v>28</v>
      </c>
      <c r="B67" s="34"/>
      <c r="C67" s="78">
        <f>C13+C37</f>
        <v>52428400</v>
      </c>
    </row>
    <row r="68" spans="1:3" ht="17.25" customHeight="1" hidden="1">
      <c r="A68" s="62" t="s">
        <v>29</v>
      </c>
      <c r="B68" s="63">
        <v>40000000</v>
      </c>
      <c r="C68" s="37">
        <f>C69</f>
        <v>0</v>
      </c>
    </row>
    <row r="69" spans="1:3" ht="19.5" customHeight="1" hidden="1">
      <c r="A69" s="64" t="s">
        <v>30</v>
      </c>
      <c r="B69" s="63">
        <v>41000000</v>
      </c>
      <c r="C69" s="37">
        <f>C70+C71+C76</f>
        <v>0</v>
      </c>
    </row>
    <row r="70" spans="1:3" ht="3" customHeight="1" hidden="1">
      <c r="A70" s="65" t="s">
        <v>31</v>
      </c>
      <c r="B70" s="63">
        <v>41010000</v>
      </c>
      <c r="C70" s="37"/>
    </row>
    <row r="71" spans="1:3" ht="19.5" customHeight="1" hidden="1">
      <c r="A71" s="65" t="s">
        <v>32</v>
      </c>
      <c r="B71" s="63">
        <v>41020000</v>
      </c>
      <c r="C71" s="37">
        <f>SUM(C72:C75)</f>
        <v>0</v>
      </c>
    </row>
    <row r="72" spans="1:3" ht="48" customHeight="1" hidden="1">
      <c r="A72" s="38" t="s">
        <v>60</v>
      </c>
      <c r="B72" s="39">
        <v>41020600</v>
      </c>
      <c r="C72" s="40"/>
    </row>
    <row r="73" spans="1:3" ht="122.25" customHeight="1" hidden="1">
      <c r="A73" s="41" t="s">
        <v>73</v>
      </c>
      <c r="B73" s="42">
        <v>41020700</v>
      </c>
      <c r="C73" s="37"/>
    </row>
    <row r="74" spans="1:3" ht="21" customHeight="1" hidden="1">
      <c r="A74" s="43" t="s">
        <v>94</v>
      </c>
      <c r="B74" s="39">
        <v>41020900</v>
      </c>
      <c r="C74" s="37"/>
    </row>
    <row r="75" spans="1:3" ht="60.75" customHeight="1" hidden="1">
      <c r="A75" s="41" t="s">
        <v>71</v>
      </c>
      <c r="B75" s="42">
        <v>41021300</v>
      </c>
      <c r="C75" s="37"/>
    </row>
    <row r="76" spans="1:3" ht="18.75" customHeight="1" hidden="1">
      <c r="A76" s="65" t="s">
        <v>33</v>
      </c>
      <c r="B76" s="63">
        <v>41030000</v>
      </c>
      <c r="C76" s="30">
        <f>SUM(C77:C99)</f>
        <v>0</v>
      </c>
    </row>
    <row r="77" spans="1:3" ht="42.75" hidden="1">
      <c r="A77" s="44" t="s">
        <v>99</v>
      </c>
      <c r="B77" s="45">
        <v>41027400</v>
      </c>
      <c r="C77" s="46"/>
    </row>
    <row r="78" spans="1:3" ht="33.75" customHeight="1" hidden="1">
      <c r="A78" s="41" t="s">
        <v>97</v>
      </c>
      <c r="B78" s="42">
        <v>41030300</v>
      </c>
      <c r="C78" s="47"/>
    </row>
    <row r="79" spans="1:3" ht="30.75" customHeight="1" hidden="1">
      <c r="A79" s="41" t="s">
        <v>68</v>
      </c>
      <c r="B79" s="42">
        <v>41030500</v>
      </c>
      <c r="C79" s="66" t="s">
        <v>37</v>
      </c>
    </row>
    <row r="80" spans="1:3" ht="60" customHeight="1" hidden="1">
      <c r="A80" s="41" t="s">
        <v>110</v>
      </c>
      <c r="B80" s="42">
        <v>41030600</v>
      </c>
      <c r="C80" s="67"/>
    </row>
    <row r="81" spans="1:3" ht="122.25" customHeight="1" hidden="1">
      <c r="A81" s="41" t="s">
        <v>111</v>
      </c>
      <c r="B81" s="42">
        <v>41030700</v>
      </c>
      <c r="C81" s="37"/>
    </row>
    <row r="82" spans="1:3" ht="73.5" customHeight="1" hidden="1">
      <c r="A82" s="41" t="s">
        <v>112</v>
      </c>
      <c r="B82" s="42">
        <v>41030800</v>
      </c>
      <c r="C82" s="37"/>
    </row>
    <row r="83" spans="1:3" ht="98.25" customHeight="1" hidden="1" thickBot="1">
      <c r="A83" s="41" t="s">
        <v>113</v>
      </c>
      <c r="B83" s="42">
        <v>41030900</v>
      </c>
      <c r="C83" s="37"/>
    </row>
    <row r="84" spans="1:3" ht="61.5" customHeight="1" hidden="1">
      <c r="A84" s="41" t="s">
        <v>114</v>
      </c>
      <c r="B84" s="45">
        <v>41031000</v>
      </c>
      <c r="C84" s="48"/>
    </row>
    <row r="85" spans="1:3" ht="57" hidden="1">
      <c r="A85" s="41" t="s">
        <v>104</v>
      </c>
      <c r="B85" s="45">
        <v>41031300</v>
      </c>
      <c r="C85" s="48"/>
    </row>
    <row r="86" spans="1:3" ht="60" customHeight="1" hidden="1">
      <c r="A86" s="44" t="s">
        <v>115</v>
      </c>
      <c r="B86" s="45">
        <v>41031900</v>
      </c>
      <c r="C86" s="68" t="s">
        <v>37</v>
      </c>
    </row>
    <row r="87" spans="1:3" ht="151.5" customHeight="1" hidden="1">
      <c r="A87" s="44" t="s">
        <v>98</v>
      </c>
      <c r="B87" s="45">
        <v>41032200</v>
      </c>
      <c r="C87" s="37"/>
    </row>
    <row r="88" spans="1:3" ht="87.75" customHeight="1" hidden="1">
      <c r="A88" s="44" t="s">
        <v>70</v>
      </c>
      <c r="B88" s="45">
        <v>41032300</v>
      </c>
      <c r="C88" s="37"/>
    </row>
    <row r="89" spans="1:3" ht="42.75" hidden="1">
      <c r="A89" s="41" t="s">
        <v>106</v>
      </c>
      <c r="B89" s="49">
        <v>41032700</v>
      </c>
      <c r="C89" s="50"/>
    </row>
    <row r="90" spans="1:3" ht="28.5" hidden="1">
      <c r="A90" s="44" t="s">
        <v>102</v>
      </c>
      <c r="B90" s="45">
        <v>41032800</v>
      </c>
      <c r="C90" s="66" t="s">
        <v>37</v>
      </c>
    </row>
    <row r="91" spans="1:3" ht="30.75" customHeight="1" hidden="1">
      <c r="A91" s="44" t="s">
        <v>75</v>
      </c>
      <c r="B91" s="45">
        <v>41033800</v>
      </c>
      <c r="C91" s="68"/>
    </row>
    <row r="92" spans="1:3" ht="42.75" hidden="1">
      <c r="A92" s="44" t="s">
        <v>67</v>
      </c>
      <c r="B92" s="45">
        <v>41034900</v>
      </c>
      <c r="C92" s="68" t="s">
        <v>37</v>
      </c>
    </row>
    <row r="93" spans="1:3" ht="20.25" customHeight="1" hidden="1">
      <c r="A93" s="44" t="s">
        <v>66</v>
      </c>
      <c r="B93" s="45">
        <v>41035000</v>
      </c>
      <c r="C93" s="37"/>
    </row>
    <row r="94" spans="1:3" ht="42.75" hidden="1">
      <c r="A94" s="44" t="s">
        <v>100</v>
      </c>
      <c r="B94" s="45">
        <v>41036000</v>
      </c>
      <c r="C94" s="46"/>
    </row>
    <row r="95" spans="1:3" ht="57" hidden="1">
      <c r="A95" s="44" t="s">
        <v>69</v>
      </c>
      <c r="B95" s="45">
        <v>41036800</v>
      </c>
      <c r="C95" s="46"/>
    </row>
    <row r="96" spans="1:3" ht="42.75" hidden="1">
      <c r="A96" s="44" t="s">
        <v>107</v>
      </c>
      <c r="B96" s="45">
        <v>41037000</v>
      </c>
      <c r="C96" s="46"/>
    </row>
    <row r="97" spans="1:3" ht="28.5" hidden="1">
      <c r="A97" s="44" t="s">
        <v>108</v>
      </c>
      <c r="B97" s="45">
        <v>41037100</v>
      </c>
      <c r="C97" s="47"/>
    </row>
    <row r="98" spans="1:3" ht="35.25" customHeight="1" hidden="1" thickBot="1">
      <c r="A98" s="41" t="s">
        <v>105</v>
      </c>
      <c r="B98" s="49">
        <v>41037800</v>
      </c>
      <c r="C98" s="48"/>
    </row>
    <row r="99" spans="1:3" ht="61.5" customHeight="1" hidden="1">
      <c r="A99" s="44" t="s">
        <v>109</v>
      </c>
      <c r="B99" s="45">
        <v>41037900</v>
      </c>
      <c r="C99" s="46"/>
    </row>
    <row r="100" spans="1:3" ht="42.75" hidden="1">
      <c r="A100" s="44" t="s">
        <v>101</v>
      </c>
      <c r="B100" s="45">
        <v>41038000</v>
      </c>
      <c r="C100" s="46"/>
    </row>
    <row r="101" spans="1:3" ht="103.5" customHeight="1" hidden="1" thickBot="1">
      <c r="A101" s="44" t="s">
        <v>103</v>
      </c>
      <c r="B101" s="45"/>
      <c r="C101" s="66" t="s">
        <v>37</v>
      </c>
    </row>
    <row r="102" spans="1:3" ht="20.25" customHeight="1" hidden="1" thickBot="1">
      <c r="A102" s="69" t="s">
        <v>28</v>
      </c>
      <c r="B102" s="70"/>
      <c r="C102" s="71">
        <f>C67+C68</f>
        <v>52428400</v>
      </c>
    </row>
    <row r="103" spans="1:3" ht="32.25" customHeight="1" hidden="1" thickBot="1">
      <c r="A103" s="38" t="s">
        <v>34</v>
      </c>
      <c r="B103" s="51">
        <v>43010000</v>
      </c>
      <c r="C103" s="66"/>
    </row>
    <row r="104" spans="1:5" ht="19.5" customHeight="1" hidden="1" thickBot="1">
      <c r="A104" s="72" t="s">
        <v>38</v>
      </c>
      <c r="B104" s="73"/>
      <c r="C104" s="74">
        <f>C103+C102</f>
        <v>52428400</v>
      </c>
      <c r="D104" s="75"/>
      <c r="E104" s="75"/>
    </row>
    <row r="105" ht="51" customHeight="1">
      <c r="C105" s="52"/>
    </row>
    <row r="106" ht="12.75" hidden="1"/>
    <row r="107" spans="1:3" ht="33.75" customHeight="1">
      <c r="A107" s="53"/>
      <c r="B107" s="53"/>
      <c r="C107" s="53"/>
    </row>
    <row r="108" spans="1:3" ht="19.5" customHeight="1">
      <c r="A108" s="53"/>
      <c r="B108" s="53"/>
      <c r="C108" s="53"/>
    </row>
    <row r="109" spans="1:3" ht="18">
      <c r="A109" s="53" t="s">
        <v>140</v>
      </c>
      <c r="B109" s="53"/>
      <c r="C109" s="56" t="s">
        <v>144</v>
      </c>
    </row>
    <row r="110" ht="12.75"/>
    <row r="111" ht="12.75"/>
    <row r="112" ht="12.75"/>
    <row r="113" ht="12.75"/>
    <row r="114" ht="12.75"/>
    <row r="115" ht="12.75"/>
    <row r="116" ht="12.75"/>
    <row r="117" ht="12.75">
      <c r="C117" s="54"/>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2">
      <selection activeCell="B4" sqref="B4:C4"/>
    </sheetView>
  </sheetViews>
  <sheetFormatPr defaultColWidth="9.00390625" defaultRowHeight="12.75"/>
  <cols>
    <col min="1" max="1" width="79.875" style="26" customWidth="1"/>
    <col min="2" max="2" width="14.125" style="26" customWidth="1"/>
    <col min="3" max="3" width="25.125" style="26" customWidth="1"/>
    <col min="4" max="4" width="2.00390625" style="26" customWidth="1"/>
    <col min="5" max="16384" width="9.125" style="26" customWidth="1"/>
  </cols>
  <sheetData>
    <row r="1" spans="1:3" ht="18">
      <c r="A1" s="24"/>
      <c r="B1" s="56" t="s">
        <v>130</v>
      </c>
      <c r="C1" s="53"/>
    </row>
    <row r="2" spans="1:3" ht="18.75" customHeight="1">
      <c r="A2" s="24"/>
      <c r="B2" s="56" t="s">
        <v>117</v>
      </c>
      <c r="C2" s="53"/>
    </row>
    <row r="3" spans="1:3" ht="19.5" customHeight="1">
      <c r="A3" s="24"/>
      <c r="B3" s="56" t="s">
        <v>118</v>
      </c>
      <c r="C3" s="53"/>
    </row>
    <row r="4" spans="1:3" ht="22.5" customHeight="1">
      <c r="A4" s="24"/>
      <c r="B4" s="56" t="s">
        <v>146</v>
      </c>
      <c r="C4" s="53"/>
    </row>
    <row r="5" ht="45.75" customHeight="1">
      <c r="C5" s="27"/>
    </row>
    <row r="6" spans="1:3" ht="20.25" customHeight="1">
      <c r="A6" s="23" t="s">
        <v>136</v>
      </c>
      <c r="C6" s="58"/>
    </row>
    <row r="7" ht="20.25">
      <c r="A7" s="23" t="s">
        <v>131</v>
      </c>
    </row>
    <row r="8" ht="15">
      <c r="C8" s="83"/>
    </row>
    <row r="9" ht="21" customHeight="1"/>
    <row r="10" spans="1:3" ht="21" customHeight="1">
      <c r="A10" s="88" t="s">
        <v>35</v>
      </c>
      <c r="B10" s="88" t="s">
        <v>83</v>
      </c>
      <c r="C10" s="88" t="s">
        <v>145</v>
      </c>
    </row>
    <row r="11" spans="1:3" ht="27" customHeight="1">
      <c r="A11" s="88"/>
      <c r="B11" s="88"/>
      <c r="C11" s="88"/>
    </row>
    <row r="12" spans="1:3" ht="18.75" customHeight="1">
      <c r="A12" s="76">
        <v>1</v>
      </c>
      <c r="B12" s="76">
        <v>2</v>
      </c>
      <c r="C12" s="76">
        <v>3</v>
      </c>
    </row>
    <row r="13" spans="1:3" s="36" customFormat="1" ht="21" customHeight="1">
      <c r="A13" s="28" t="s">
        <v>0</v>
      </c>
      <c r="B13" s="77">
        <v>10000000</v>
      </c>
      <c r="C13" s="78">
        <f>C14+C20+C25+C32</f>
        <v>25127400</v>
      </c>
    </row>
    <row r="14" spans="1:3" ht="30">
      <c r="A14" s="60" t="s">
        <v>1</v>
      </c>
      <c r="B14" s="79">
        <v>11000000</v>
      </c>
      <c r="C14" s="80">
        <f>C15+C16</f>
        <v>20009000</v>
      </c>
    </row>
    <row r="15" spans="1:3" ht="17.25" customHeight="1">
      <c r="A15" s="31" t="s">
        <v>50</v>
      </c>
      <c r="B15" s="79">
        <v>11010000</v>
      </c>
      <c r="C15" s="80">
        <v>20000000</v>
      </c>
    </row>
    <row r="16" spans="1:3" ht="18" customHeight="1">
      <c r="A16" s="31" t="s">
        <v>2</v>
      </c>
      <c r="B16" s="79">
        <v>11020000</v>
      </c>
      <c r="C16" s="80">
        <f>C17</f>
        <v>9000</v>
      </c>
    </row>
    <row r="17" spans="1:3" ht="30">
      <c r="A17" s="31" t="s">
        <v>55</v>
      </c>
      <c r="B17" s="79">
        <v>11020201</v>
      </c>
      <c r="C17" s="80">
        <v>9000</v>
      </c>
    </row>
    <row r="18" spans="1:3" ht="18" customHeight="1" hidden="1">
      <c r="A18" s="60" t="s">
        <v>3</v>
      </c>
      <c r="B18" s="79">
        <v>12000000</v>
      </c>
      <c r="C18" s="81" t="s">
        <v>37</v>
      </c>
    </row>
    <row r="19" spans="1:3" ht="30" hidden="1">
      <c r="A19" s="31" t="s">
        <v>4</v>
      </c>
      <c r="B19" s="79">
        <v>12020000</v>
      </c>
      <c r="C19" s="81" t="s">
        <v>37</v>
      </c>
    </row>
    <row r="20" spans="1:3" ht="15">
      <c r="A20" s="60" t="s">
        <v>76</v>
      </c>
      <c r="B20" s="79">
        <v>13000000</v>
      </c>
      <c r="C20" s="80">
        <f>C21+C22+C24</f>
        <v>1843200</v>
      </c>
    </row>
    <row r="21" spans="1:3" ht="35.25" customHeight="1" hidden="1">
      <c r="A21" s="31" t="s">
        <v>77</v>
      </c>
      <c r="B21" s="79">
        <v>13010000</v>
      </c>
      <c r="C21" s="80"/>
    </row>
    <row r="22" spans="1:3" ht="18" customHeight="1" hidden="1">
      <c r="A22" s="61" t="s">
        <v>78</v>
      </c>
      <c r="B22" s="79">
        <v>13030000</v>
      </c>
      <c r="C22" s="80">
        <f>C23</f>
        <v>0</v>
      </c>
    </row>
    <row r="23" spans="1:3" ht="18" customHeight="1" hidden="1">
      <c r="A23" s="31" t="s">
        <v>120</v>
      </c>
      <c r="B23" s="79">
        <v>13030200</v>
      </c>
      <c r="C23" s="80"/>
    </row>
    <row r="24" spans="1:3" ht="18.75" customHeight="1">
      <c r="A24" s="31" t="s">
        <v>5</v>
      </c>
      <c r="B24" s="79">
        <v>13050000</v>
      </c>
      <c r="C24" s="80">
        <v>1843200</v>
      </c>
    </row>
    <row r="25" spans="1:3" ht="19.5" customHeight="1">
      <c r="A25" s="60" t="s">
        <v>6</v>
      </c>
      <c r="B25" s="79">
        <v>14000000</v>
      </c>
      <c r="C25" s="80">
        <f>C26+C30</f>
        <v>1459200</v>
      </c>
    </row>
    <row r="26" spans="1:3" ht="18.75" customHeight="1">
      <c r="A26" s="60" t="s">
        <v>79</v>
      </c>
      <c r="B26" s="79">
        <v>14060000</v>
      </c>
      <c r="C26" s="80">
        <f>SUM(C27:C29)</f>
        <v>34200</v>
      </c>
    </row>
    <row r="27" spans="1:3" ht="18.75" customHeight="1">
      <c r="A27" s="31" t="s">
        <v>7</v>
      </c>
      <c r="B27" s="79">
        <v>14060100</v>
      </c>
      <c r="C27" s="80">
        <v>4200</v>
      </c>
    </row>
    <row r="28" spans="1:3" ht="18.75" customHeight="1" hidden="1">
      <c r="A28" s="31" t="s">
        <v>8</v>
      </c>
      <c r="B28" s="79">
        <v>14060200</v>
      </c>
      <c r="C28" s="80"/>
    </row>
    <row r="29" spans="1:3" ht="18.75" customHeight="1">
      <c r="A29" s="31" t="s">
        <v>9</v>
      </c>
      <c r="B29" s="79">
        <v>14060300</v>
      </c>
      <c r="C29" s="80">
        <v>30000</v>
      </c>
    </row>
    <row r="30" spans="1:3" ht="21.75" customHeight="1">
      <c r="A30" s="31" t="s">
        <v>10</v>
      </c>
      <c r="B30" s="79">
        <v>14070000</v>
      </c>
      <c r="C30" s="80">
        <v>1425000</v>
      </c>
    </row>
    <row r="31" spans="1:3" ht="30" hidden="1">
      <c r="A31" s="31" t="s">
        <v>11</v>
      </c>
      <c r="B31" s="79">
        <v>14071500</v>
      </c>
      <c r="C31" s="81" t="s">
        <v>37</v>
      </c>
    </row>
    <row r="32" spans="1:3" ht="18" customHeight="1">
      <c r="A32" s="60" t="s">
        <v>48</v>
      </c>
      <c r="B32" s="79">
        <v>16000000</v>
      </c>
      <c r="C32" s="80">
        <f>C33+C34+C36</f>
        <v>1816000</v>
      </c>
    </row>
    <row r="33" spans="1:3" ht="21" customHeight="1">
      <c r="A33" s="31" t="s">
        <v>12</v>
      </c>
      <c r="B33" s="79">
        <v>16010000</v>
      </c>
      <c r="C33" s="80">
        <v>266000</v>
      </c>
    </row>
    <row r="34" spans="1:3" ht="15.75" customHeight="1" hidden="1">
      <c r="A34" s="31" t="s">
        <v>13</v>
      </c>
      <c r="B34" s="79">
        <v>16040000</v>
      </c>
      <c r="C34" s="80">
        <f>C35</f>
        <v>0</v>
      </c>
    </row>
    <row r="35" spans="1:3" ht="30" hidden="1">
      <c r="A35" s="31" t="s">
        <v>125</v>
      </c>
      <c r="B35" s="79">
        <v>16040100</v>
      </c>
      <c r="C35" s="80"/>
    </row>
    <row r="36" spans="1:3" ht="21" customHeight="1">
      <c r="A36" s="31" t="s">
        <v>14</v>
      </c>
      <c r="B36" s="79">
        <v>16050000</v>
      </c>
      <c r="C36" s="80">
        <v>1550000</v>
      </c>
    </row>
    <row r="37" spans="1:3" s="36" customFormat="1" ht="20.25" customHeight="1">
      <c r="A37" s="28" t="s">
        <v>15</v>
      </c>
      <c r="B37" s="77">
        <v>20000000</v>
      </c>
      <c r="C37" s="78">
        <f>C38+C43+C48+C51</f>
        <v>156100</v>
      </c>
    </row>
    <row r="38" spans="1:3" ht="20.25" customHeight="1" hidden="1">
      <c r="A38" s="60" t="s">
        <v>16</v>
      </c>
      <c r="B38" s="79">
        <v>21000000</v>
      </c>
      <c r="C38" s="80">
        <f>C39+C42</f>
        <v>0</v>
      </c>
    </row>
    <row r="39" spans="1:3" ht="51.75" customHeight="1" hidden="1">
      <c r="A39" s="61" t="s">
        <v>72</v>
      </c>
      <c r="B39" s="79">
        <v>21010000</v>
      </c>
      <c r="C39" s="80">
        <f>C40</f>
        <v>0</v>
      </c>
    </row>
    <row r="40" spans="1:3" ht="54.75" customHeight="1" hidden="1">
      <c r="A40" s="31" t="s">
        <v>59</v>
      </c>
      <c r="B40" s="79">
        <v>21010300</v>
      </c>
      <c r="C40" s="80"/>
    </row>
    <row r="41" spans="1:3" ht="15.75" customHeight="1" hidden="1">
      <c r="A41" s="31" t="s">
        <v>17</v>
      </c>
      <c r="B41" s="79">
        <v>21030000</v>
      </c>
      <c r="C41" s="80"/>
    </row>
    <row r="42" spans="1:3" ht="33.75" customHeight="1" hidden="1">
      <c r="A42" s="31" t="s">
        <v>80</v>
      </c>
      <c r="B42" s="79">
        <v>21040000</v>
      </c>
      <c r="C42" s="80"/>
    </row>
    <row r="43" spans="1:3" ht="30">
      <c r="A43" s="60" t="s">
        <v>18</v>
      </c>
      <c r="B43" s="79">
        <v>22000000</v>
      </c>
      <c r="C43" s="80">
        <f>C44+C45+C47</f>
        <v>149000</v>
      </c>
    </row>
    <row r="44" spans="1:3" ht="15.75" customHeight="1" hidden="1">
      <c r="A44" s="31" t="s">
        <v>19</v>
      </c>
      <c r="B44" s="79">
        <v>22020000</v>
      </c>
      <c r="C44" s="80"/>
    </row>
    <row r="45" spans="1:3" ht="30" hidden="1">
      <c r="A45" s="31" t="s">
        <v>81</v>
      </c>
      <c r="B45" s="79">
        <v>22080000</v>
      </c>
      <c r="C45" s="80">
        <f>C46</f>
        <v>0</v>
      </c>
    </row>
    <row r="46" spans="1:3" ht="31.5" customHeight="1" hidden="1">
      <c r="A46" s="31" t="s">
        <v>56</v>
      </c>
      <c r="B46" s="79">
        <v>22080400</v>
      </c>
      <c r="C46" s="80"/>
    </row>
    <row r="47" spans="1:3" ht="18" customHeight="1">
      <c r="A47" s="31" t="s">
        <v>20</v>
      </c>
      <c r="B47" s="79">
        <v>22090000</v>
      </c>
      <c r="C47" s="80">
        <v>149000</v>
      </c>
    </row>
    <row r="48" spans="1:3" ht="18.75" customHeight="1">
      <c r="A48" s="60" t="s">
        <v>139</v>
      </c>
      <c r="B48" s="79">
        <v>21080000</v>
      </c>
      <c r="C48" s="80">
        <f>C49+C50</f>
        <v>2700</v>
      </c>
    </row>
    <row r="49" spans="1:3" ht="18.75" customHeight="1">
      <c r="A49" s="61" t="s">
        <v>141</v>
      </c>
      <c r="B49" s="79">
        <v>21080900</v>
      </c>
      <c r="C49" s="80">
        <v>1300</v>
      </c>
    </row>
    <row r="50" spans="1:3" ht="18.75" customHeight="1">
      <c r="A50" s="61" t="s">
        <v>21</v>
      </c>
      <c r="B50" s="79">
        <v>21081100</v>
      </c>
      <c r="C50" s="80">
        <v>1400</v>
      </c>
    </row>
    <row r="51" spans="1:3" ht="18" customHeight="1">
      <c r="A51" s="60" t="s">
        <v>22</v>
      </c>
      <c r="B51" s="79">
        <v>24000000</v>
      </c>
      <c r="C51" s="80">
        <f>C52+C53</f>
        <v>4400</v>
      </c>
    </row>
    <row r="52" spans="1:3" ht="46.5" customHeight="1">
      <c r="A52" s="31" t="s">
        <v>23</v>
      </c>
      <c r="B52" s="79">
        <v>24030000</v>
      </c>
      <c r="C52" s="80">
        <v>2000</v>
      </c>
    </row>
    <row r="53" spans="1:3" ht="18" customHeight="1">
      <c r="A53" s="31" t="s">
        <v>24</v>
      </c>
      <c r="B53" s="79">
        <v>24060000</v>
      </c>
      <c r="C53" s="80">
        <f>C54</f>
        <v>2400</v>
      </c>
    </row>
    <row r="54" spans="1:3" ht="16.5" customHeight="1">
      <c r="A54" s="31" t="s">
        <v>24</v>
      </c>
      <c r="B54" s="79">
        <v>24060300</v>
      </c>
      <c r="C54" s="80">
        <v>2400</v>
      </c>
    </row>
    <row r="55" spans="1:3" ht="32.25" customHeight="1" hidden="1">
      <c r="A55" s="31" t="s">
        <v>39</v>
      </c>
      <c r="B55" s="60">
        <v>24061600</v>
      </c>
      <c r="C55" s="81" t="s">
        <v>37</v>
      </c>
    </row>
    <row r="56" spans="1:3" ht="18" customHeight="1" hidden="1">
      <c r="A56" s="31" t="s">
        <v>82</v>
      </c>
      <c r="B56" s="79">
        <v>24110000</v>
      </c>
      <c r="C56" s="82" t="s">
        <v>37</v>
      </c>
    </row>
    <row r="57" spans="1:3" ht="30" customHeight="1" hidden="1">
      <c r="A57" s="31" t="s">
        <v>25</v>
      </c>
      <c r="B57" s="60">
        <v>24110600</v>
      </c>
      <c r="C57" s="82" t="s">
        <v>37</v>
      </c>
    </row>
    <row r="58" spans="1:3" ht="18" customHeight="1" hidden="1">
      <c r="A58" s="60" t="s">
        <v>41</v>
      </c>
      <c r="B58" s="60">
        <v>25000000</v>
      </c>
      <c r="C58" s="81" t="s">
        <v>37</v>
      </c>
    </row>
    <row r="59" spans="1:3" ht="21.75" customHeight="1" hidden="1">
      <c r="A59" s="59" t="s">
        <v>42</v>
      </c>
      <c r="B59" s="60">
        <v>30000000</v>
      </c>
      <c r="C59" s="81" t="s">
        <v>37</v>
      </c>
    </row>
    <row r="60" spans="1:3" ht="18.75" customHeight="1" hidden="1">
      <c r="A60" s="60" t="s">
        <v>43</v>
      </c>
      <c r="B60" s="60">
        <v>31000000</v>
      </c>
      <c r="C60" s="81" t="s">
        <v>37</v>
      </c>
    </row>
    <row r="61" spans="1:3" ht="30" hidden="1">
      <c r="A61" s="31" t="s">
        <v>27</v>
      </c>
      <c r="B61" s="60">
        <v>31030000</v>
      </c>
      <c r="C61" s="81" t="s">
        <v>37</v>
      </c>
    </row>
    <row r="62" spans="1:3" ht="15" hidden="1">
      <c r="A62" s="60" t="s">
        <v>44</v>
      </c>
      <c r="B62" s="60">
        <v>33000000</v>
      </c>
      <c r="C62" s="81" t="s">
        <v>37</v>
      </c>
    </row>
    <row r="63" spans="1:3" ht="19.5" customHeight="1" hidden="1">
      <c r="A63" s="31" t="s">
        <v>26</v>
      </c>
      <c r="B63" s="60">
        <v>33010000</v>
      </c>
      <c r="C63" s="81" t="s">
        <v>37</v>
      </c>
    </row>
    <row r="64" spans="1:3" ht="16.5" customHeight="1" hidden="1">
      <c r="A64" s="59" t="s">
        <v>45</v>
      </c>
      <c r="B64" s="79">
        <v>50000000</v>
      </c>
      <c r="C64" s="81" t="s">
        <v>37</v>
      </c>
    </row>
    <row r="65" spans="1:3" ht="15" hidden="1">
      <c r="A65" s="31" t="s">
        <v>46</v>
      </c>
      <c r="B65" s="79">
        <v>50080000</v>
      </c>
      <c r="C65" s="81" t="s">
        <v>37</v>
      </c>
    </row>
    <row r="66" spans="1:3" ht="51.75" customHeight="1" hidden="1">
      <c r="A66" s="31" t="s">
        <v>47</v>
      </c>
      <c r="B66" s="79">
        <v>50110000</v>
      </c>
      <c r="C66" s="81" t="s">
        <v>37</v>
      </c>
    </row>
    <row r="67" spans="1:3" s="36" customFormat="1" ht="18" customHeight="1">
      <c r="A67" s="34" t="s">
        <v>28</v>
      </c>
      <c r="B67" s="34"/>
      <c r="C67" s="78">
        <f>C13+C37</f>
        <v>25283500</v>
      </c>
    </row>
    <row r="68" spans="1:3" ht="17.25" customHeight="1" hidden="1">
      <c r="A68" s="62" t="s">
        <v>29</v>
      </c>
      <c r="B68" s="63">
        <v>40000000</v>
      </c>
      <c r="C68" s="37">
        <f>C69</f>
        <v>0</v>
      </c>
    </row>
    <row r="69" spans="1:3" ht="19.5" customHeight="1" hidden="1">
      <c r="A69" s="64" t="s">
        <v>30</v>
      </c>
      <c r="B69" s="63">
        <v>41000000</v>
      </c>
      <c r="C69" s="37">
        <f>C70+C71+C76</f>
        <v>0</v>
      </c>
    </row>
    <row r="70" spans="1:3" ht="3" customHeight="1" hidden="1">
      <c r="A70" s="65" t="s">
        <v>31</v>
      </c>
      <c r="B70" s="63">
        <v>41010000</v>
      </c>
      <c r="C70" s="37"/>
    </row>
    <row r="71" spans="1:3" ht="19.5" customHeight="1" hidden="1">
      <c r="A71" s="65" t="s">
        <v>32</v>
      </c>
      <c r="B71" s="63">
        <v>41020000</v>
      </c>
      <c r="C71" s="37">
        <f>SUM(C72:C75)</f>
        <v>0</v>
      </c>
    </row>
    <row r="72" spans="1:3" ht="48" customHeight="1" hidden="1">
      <c r="A72" s="38" t="s">
        <v>60</v>
      </c>
      <c r="B72" s="39">
        <v>41020600</v>
      </c>
      <c r="C72" s="40"/>
    </row>
    <row r="73" spans="1:3" ht="122.25" customHeight="1" hidden="1">
      <c r="A73" s="41" t="s">
        <v>73</v>
      </c>
      <c r="B73" s="42">
        <v>41020700</v>
      </c>
      <c r="C73" s="37"/>
    </row>
    <row r="74" spans="1:3" ht="21" customHeight="1" hidden="1">
      <c r="A74" s="43" t="s">
        <v>94</v>
      </c>
      <c r="B74" s="39">
        <v>41020900</v>
      </c>
      <c r="C74" s="37"/>
    </row>
    <row r="75" spans="1:3" ht="60.75" customHeight="1" hidden="1">
      <c r="A75" s="41" t="s">
        <v>71</v>
      </c>
      <c r="B75" s="42">
        <v>41021300</v>
      </c>
      <c r="C75" s="37"/>
    </row>
    <row r="76" spans="1:3" ht="18.75" customHeight="1" hidden="1">
      <c r="A76" s="65" t="s">
        <v>33</v>
      </c>
      <c r="B76" s="63">
        <v>41030000</v>
      </c>
      <c r="C76" s="30">
        <f>SUM(C77:C99)</f>
        <v>0</v>
      </c>
    </row>
    <row r="77" spans="1:3" ht="42.75" hidden="1">
      <c r="A77" s="44" t="s">
        <v>99</v>
      </c>
      <c r="B77" s="45">
        <v>41027400</v>
      </c>
      <c r="C77" s="46"/>
    </row>
    <row r="78" spans="1:3" ht="33.75" customHeight="1" hidden="1">
      <c r="A78" s="41" t="s">
        <v>97</v>
      </c>
      <c r="B78" s="42">
        <v>41030300</v>
      </c>
      <c r="C78" s="47"/>
    </row>
    <row r="79" spans="1:3" ht="30.75" customHeight="1" hidden="1">
      <c r="A79" s="41" t="s">
        <v>68</v>
      </c>
      <c r="B79" s="42">
        <v>41030500</v>
      </c>
      <c r="C79" s="66" t="s">
        <v>37</v>
      </c>
    </row>
    <row r="80" spans="1:3" ht="60" customHeight="1" hidden="1">
      <c r="A80" s="41" t="s">
        <v>110</v>
      </c>
      <c r="B80" s="42">
        <v>41030600</v>
      </c>
      <c r="C80" s="67"/>
    </row>
    <row r="81" spans="1:3" ht="122.25" customHeight="1" hidden="1">
      <c r="A81" s="41" t="s">
        <v>111</v>
      </c>
      <c r="B81" s="42">
        <v>41030700</v>
      </c>
      <c r="C81" s="37"/>
    </row>
    <row r="82" spans="1:3" ht="73.5" customHeight="1" hidden="1">
      <c r="A82" s="41" t="s">
        <v>112</v>
      </c>
      <c r="B82" s="42">
        <v>41030800</v>
      </c>
      <c r="C82" s="37"/>
    </row>
    <row r="83" spans="1:3" ht="98.25" customHeight="1" hidden="1" thickBot="1">
      <c r="A83" s="41" t="s">
        <v>113</v>
      </c>
      <c r="B83" s="42">
        <v>41030900</v>
      </c>
      <c r="C83" s="37"/>
    </row>
    <row r="84" spans="1:3" ht="61.5" customHeight="1" hidden="1">
      <c r="A84" s="41" t="s">
        <v>114</v>
      </c>
      <c r="B84" s="45">
        <v>41031000</v>
      </c>
      <c r="C84" s="48"/>
    </row>
    <row r="85" spans="1:3" ht="57" hidden="1">
      <c r="A85" s="41" t="s">
        <v>104</v>
      </c>
      <c r="B85" s="45">
        <v>41031300</v>
      </c>
      <c r="C85" s="48"/>
    </row>
    <row r="86" spans="1:3" ht="60" customHeight="1" hidden="1">
      <c r="A86" s="44" t="s">
        <v>115</v>
      </c>
      <c r="B86" s="45">
        <v>41031900</v>
      </c>
      <c r="C86" s="68" t="s">
        <v>37</v>
      </c>
    </row>
    <row r="87" spans="1:3" ht="151.5" customHeight="1" hidden="1">
      <c r="A87" s="44" t="s">
        <v>98</v>
      </c>
      <c r="B87" s="45">
        <v>41032200</v>
      </c>
      <c r="C87" s="37"/>
    </row>
    <row r="88" spans="1:3" ht="87.75" customHeight="1" hidden="1">
      <c r="A88" s="44" t="s">
        <v>70</v>
      </c>
      <c r="B88" s="45">
        <v>41032300</v>
      </c>
      <c r="C88" s="37"/>
    </row>
    <row r="89" spans="1:3" ht="42.75" hidden="1">
      <c r="A89" s="41" t="s">
        <v>106</v>
      </c>
      <c r="B89" s="49">
        <v>41032700</v>
      </c>
      <c r="C89" s="50"/>
    </row>
    <row r="90" spans="1:3" ht="28.5" hidden="1">
      <c r="A90" s="44" t="s">
        <v>102</v>
      </c>
      <c r="B90" s="45">
        <v>41032800</v>
      </c>
      <c r="C90" s="66" t="s">
        <v>37</v>
      </c>
    </row>
    <row r="91" spans="1:3" ht="30.75" customHeight="1" hidden="1">
      <c r="A91" s="44" t="s">
        <v>75</v>
      </c>
      <c r="B91" s="45">
        <v>41033800</v>
      </c>
      <c r="C91" s="68"/>
    </row>
    <row r="92" spans="1:3" ht="42.75" hidden="1">
      <c r="A92" s="44" t="s">
        <v>67</v>
      </c>
      <c r="B92" s="45">
        <v>41034900</v>
      </c>
      <c r="C92" s="68" t="s">
        <v>37</v>
      </c>
    </row>
    <row r="93" spans="1:3" ht="20.25" customHeight="1" hidden="1">
      <c r="A93" s="44" t="s">
        <v>66</v>
      </c>
      <c r="B93" s="45">
        <v>41035000</v>
      </c>
      <c r="C93" s="37"/>
    </row>
    <row r="94" spans="1:3" ht="42.75" hidden="1">
      <c r="A94" s="44" t="s">
        <v>100</v>
      </c>
      <c r="B94" s="45">
        <v>41036000</v>
      </c>
      <c r="C94" s="46"/>
    </row>
    <row r="95" spans="1:3" ht="57" hidden="1">
      <c r="A95" s="44" t="s">
        <v>69</v>
      </c>
      <c r="B95" s="45">
        <v>41036800</v>
      </c>
      <c r="C95" s="46"/>
    </row>
    <row r="96" spans="1:3" ht="42.75" hidden="1">
      <c r="A96" s="44" t="s">
        <v>107</v>
      </c>
      <c r="B96" s="45">
        <v>41037000</v>
      </c>
      <c r="C96" s="46"/>
    </row>
    <row r="97" spans="1:3" ht="28.5" hidden="1">
      <c r="A97" s="44" t="s">
        <v>108</v>
      </c>
      <c r="B97" s="45">
        <v>41037100</v>
      </c>
      <c r="C97" s="47"/>
    </row>
    <row r="98" spans="1:3" ht="35.25" customHeight="1" hidden="1" thickBot="1">
      <c r="A98" s="41" t="s">
        <v>105</v>
      </c>
      <c r="B98" s="49">
        <v>41037800</v>
      </c>
      <c r="C98" s="48"/>
    </row>
    <row r="99" spans="1:3" ht="61.5" customHeight="1" hidden="1">
      <c r="A99" s="44" t="s">
        <v>109</v>
      </c>
      <c r="B99" s="45">
        <v>41037900</v>
      </c>
      <c r="C99" s="46"/>
    </row>
    <row r="100" spans="1:3" ht="42.75" hidden="1">
      <c r="A100" s="44" t="s">
        <v>101</v>
      </c>
      <c r="B100" s="45">
        <v>41038000</v>
      </c>
      <c r="C100" s="46"/>
    </row>
    <row r="101" spans="1:3" ht="103.5" customHeight="1" hidden="1" thickBot="1">
      <c r="A101" s="44" t="s">
        <v>103</v>
      </c>
      <c r="B101" s="45"/>
      <c r="C101" s="66" t="s">
        <v>37</v>
      </c>
    </row>
    <row r="102" spans="1:3" ht="20.25" customHeight="1" hidden="1" thickBot="1">
      <c r="A102" s="69" t="s">
        <v>28</v>
      </c>
      <c r="B102" s="70"/>
      <c r="C102" s="71">
        <f>C67+C68</f>
        <v>25283500</v>
      </c>
    </row>
    <row r="103" spans="1:3" ht="32.25" customHeight="1" hidden="1" thickBot="1">
      <c r="A103" s="38" t="s">
        <v>34</v>
      </c>
      <c r="B103" s="51">
        <v>43010000</v>
      </c>
      <c r="C103" s="66"/>
    </row>
    <row r="104" spans="1:5" ht="19.5" customHeight="1" hidden="1" thickBot="1">
      <c r="A104" s="72" t="s">
        <v>38</v>
      </c>
      <c r="B104" s="73"/>
      <c r="C104" s="74">
        <f>C103+C102</f>
        <v>25283500</v>
      </c>
      <c r="D104" s="75"/>
      <c r="E104" s="75"/>
    </row>
    <row r="105" ht="50.25" customHeight="1">
      <c r="C105" s="52"/>
    </row>
    <row r="106" ht="12.75" hidden="1"/>
    <row r="107" spans="1:3" ht="33.75" customHeight="1">
      <c r="A107" s="53"/>
      <c r="B107" s="53"/>
      <c r="C107" s="53"/>
    </row>
    <row r="108" spans="1:3" ht="19.5" customHeight="1">
      <c r="A108" s="53"/>
      <c r="B108" s="53"/>
      <c r="C108" s="53"/>
    </row>
    <row r="109" spans="1:3" ht="18.75" customHeight="1">
      <c r="A109" s="53" t="s">
        <v>140</v>
      </c>
      <c r="B109" s="53"/>
      <c r="C109" s="56" t="s">
        <v>144</v>
      </c>
    </row>
    <row r="110" ht="12.75"/>
    <row r="111" ht="12.75"/>
    <row r="112" ht="12.75"/>
    <row r="113" ht="12.75"/>
    <row r="114" ht="12.75"/>
    <row r="115" ht="12.75"/>
    <row r="116" ht="12.75"/>
    <row r="117" ht="12.75">
      <c r="C117" s="54"/>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C4"/>
    </sheetView>
  </sheetViews>
  <sheetFormatPr defaultColWidth="9.00390625" defaultRowHeight="12.75"/>
  <cols>
    <col min="1" max="1" width="79.875" style="26" customWidth="1"/>
    <col min="2" max="2" width="14.125" style="26" customWidth="1"/>
    <col min="3" max="3" width="25.125" style="26" customWidth="1"/>
    <col min="4" max="4" width="2.00390625" style="26" customWidth="1"/>
    <col min="5" max="16384" width="9.125" style="26" customWidth="1"/>
  </cols>
  <sheetData>
    <row r="1" spans="1:3" ht="18">
      <c r="A1" s="24"/>
      <c r="B1" s="56" t="s">
        <v>133</v>
      </c>
      <c r="C1" s="53"/>
    </row>
    <row r="2" spans="1:3" ht="18.75" customHeight="1">
      <c r="A2" s="24"/>
      <c r="B2" s="56" t="s">
        <v>117</v>
      </c>
      <c r="C2" s="53"/>
    </row>
    <row r="3" spans="1:3" ht="19.5" customHeight="1">
      <c r="A3" s="24"/>
      <c r="B3" s="56" t="s">
        <v>118</v>
      </c>
      <c r="C3" s="53"/>
    </row>
    <row r="4" spans="1:3" ht="22.5" customHeight="1">
      <c r="A4" s="24"/>
      <c r="B4" s="56" t="s">
        <v>146</v>
      </c>
      <c r="C4" s="53"/>
    </row>
    <row r="5" ht="45.75" customHeight="1">
      <c r="C5" s="27"/>
    </row>
    <row r="6" spans="1:3" ht="20.25" customHeight="1">
      <c r="A6" s="23" t="s">
        <v>136</v>
      </c>
      <c r="C6" s="58"/>
    </row>
    <row r="7" ht="20.25">
      <c r="A7" s="23" t="s">
        <v>134</v>
      </c>
    </row>
    <row r="8" ht="15">
      <c r="C8" s="83"/>
    </row>
    <row r="9" ht="21" customHeight="1"/>
    <row r="10" spans="1:3" ht="21" customHeight="1">
      <c r="A10" s="88" t="s">
        <v>35</v>
      </c>
      <c r="B10" s="88" t="s">
        <v>83</v>
      </c>
      <c r="C10" s="88" t="s">
        <v>145</v>
      </c>
    </row>
    <row r="11" spans="1:3" ht="27" customHeight="1">
      <c r="A11" s="88"/>
      <c r="B11" s="88"/>
      <c r="C11" s="88"/>
    </row>
    <row r="12" spans="1:3" ht="18.75" customHeight="1">
      <c r="A12" s="76">
        <v>1</v>
      </c>
      <c r="B12" s="76">
        <v>2</v>
      </c>
      <c r="C12" s="76">
        <v>3</v>
      </c>
    </row>
    <row r="13" spans="1:3" s="36" customFormat="1" ht="21" customHeight="1">
      <c r="A13" s="28" t="s">
        <v>0</v>
      </c>
      <c r="B13" s="77">
        <v>10000000</v>
      </c>
      <c r="C13" s="78">
        <f>C14+C20+C25+C32</f>
        <v>50387500</v>
      </c>
    </row>
    <row r="14" spans="1:3" ht="30">
      <c r="A14" s="60" t="s">
        <v>1</v>
      </c>
      <c r="B14" s="79">
        <v>11000000</v>
      </c>
      <c r="C14" s="80">
        <f>C15+C16</f>
        <v>40053600</v>
      </c>
    </row>
    <row r="15" spans="1:3" ht="17.25" customHeight="1">
      <c r="A15" s="31" t="s">
        <v>50</v>
      </c>
      <c r="B15" s="79">
        <v>11010000</v>
      </c>
      <c r="C15" s="80">
        <v>40000000</v>
      </c>
    </row>
    <row r="16" spans="1:3" ht="18" customHeight="1">
      <c r="A16" s="31" t="s">
        <v>2</v>
      </c>
      <c r="B16" s="79">
        <v>11020000</v>
      </c>
      <c r="C16" s="80">
        <f>C17</f>
        <v>53600</v>
      </c>
    </row>
    <row r="17" spans="1:3" ht="30">
      <c r="A17" s="31" t="s">
        <v>55</v>
      </c>
      <c r="B17" s="79">
        <v>11020201</v>
      </c>
      <c r="C17" s="80">
        <v>53600</v>
      </c>
    </row>
    <row r="18" spans="1:3" ht="18" customHeight="1" hidden="1">
      <c r="A18" s="60" t="s">
        <v>3</v>
      </c>
      <c r="B18" s="79">
        <v>12000000</v>
      </c>
      <c r="C18" s="81" t="s">
        <v>37</v>
      </c>
    </row>
    <row r="19" spans="1:3" ht="30" hidden="1">
      <c r="A19" s="31" t="s">
        <v>4</v>
      </c>
      <c r="B19" s="79">
        <v>12020000</v>
      </c>
      <c r="C19" s="81" t="s">
        <v>37</v>
      </c>
    </row>
    <row r="20" spans="1:3" ht="15">
      <c r="A20" s="60" t="s">
        <v>76</v>
      </c>
      <c r="B20" s="79">
        <v>13000000</v>
      </c>
      <c r="C20" s="80">
        <f>C21+C22+C24</f>
        <v>2881900</v>
      </c>
    </row>
    <row r="21" spans="1:3" ht="35.25" customHeight="1">
      <c r="A21" s="31" t="s">
        <v>77</v>
      </c>
      <c r="B21" s="79">
        <v>13010000</v>
      </c>
      <c r="C21" s="80">
        <v>300</v>
      </c>
    </row>
    <row r="22" spans="1:3" ht="18" customHeight="1" hidden="1">
      <c r="A22" s="61" t="s">
        <v>78</v>
      </c>
      <c r="B22" s="79">
        <v>13030000</v>
      </c>
      <c r="C22" s="80">
        <f>C23</f>
        <v>0</v>
      </c>
    </row>
    <row r="23" spans="1:3" ht="18" customHeight="1" hidden="1">
      <c r="A23" s="31" t="s">
        <v>120</v>
      </c>
      <c r="B23" s="79">
        <v>13030200</v>
      </c>
      <c r="C23" s="80"/>
    </row>
    <row r="24" spans="1:3" ht="18.75" customHeight="1">
      <c r="A24" s="31" t="s">
        <v>5</v>
      </c>
      <c r="B24" s="79">
        <v>13050000</v>
      </c>
      <c r="C24" s="80">
        <v>2881600</v>
      </c>
    </row>
    <row r="25" spans="1:3" ht="19.5" customHeight="1">
      <c r="A25" s="60" t="s">
        <v>6</v>
      </c>
      <c r="B25" s="79">
        <v>14000000</v>
      </c>
      <c r="C25" s="80">
        <f>C26+C30</f>
        <v>1879000</v>
      </c>
    </row>
    <row r="26" spans="1:3" ht="18.75" customHeight="1">
      <c r="A26" s="60" t="s">
        <v>79</v>
      </c>
      <c r="B26" s="79">
        <v>14060000</v>
      </c>
      <c r="C26" s="80">
        <f>SUM(C27:C29)</f>
        <v>109000</v>
      </c>
    </row>
    <row r="27" spans="1:3" ht="18.75" customHeight="1">
      <c r="A27" s="31" t="s">
        <v>7</v>
      </c>
      <c r="B27" s="79">
        <v>14060100</v>
      </c>
      <c r="C27" s="80">
        <v>14000</v>
      </c>
    </row>
    <row r="28" spans="1:3" ht="18.75" customHeight="1" hidden="1">
      <c r="A28" s="31" t="s">
        <v>8</v>
      </c>
      <c r="B28" s="79">
        <v>14060200</v>
      </c>
      <c r="C28" s="80"/>
    </row>
    <row r="29" spans="1:3" ht="18.75" customHeight="1">
      <c r="A29" s="31" t="s">
        <v>9</v>
      </c>
      <c r="B29" s="79">
        <v>14060300</v>
      </c>
      <c r="C29" s="80">
        <v>95000</v>
      </c>
    </row>
    <row r="30" spans="1:3" ht="21.75" customHeight="1">
      <c r="A30" s="31" t="s">
        <v>10</v>
      </c>
      <c r="B30" s="79">
        <v>14070000</v>
      </c>
      <c r="C30" s="80">
        <v>1770000</v>
      </c>
    </row>
    <row r="31" spans="1:3" ht="30" hidden="1">
      <c r="A31" s="31" t="s">
        <v>11</v>
      </c>
      <c r="B31" s="79">
        <v>14071500</v>
      </c>
      <c r="C31" s="81" t="s">
        <v>37</v>
      </c>
    </row>
    <row r="32" spans="1:3" ht="18" customHeight="1">
      <c r="A32" s="60" t="s">
        <v>48</v>
      </c>
      <c r="B32" s="79">
        <v>16000000</v>
      </c>
      <c r="C32" s="80">
        <f>C33+C34+C36</f>
        <v>5573000</v>
      </c>
    </row>
    <row r="33" spans="1:3" ht="21" customHeight="1">
      <c r="A33" s="31" t="s">
        <v>12</v>
      </c>
      <c r="B33" s="79">
        <v>16010000</v>
      </c>
      <c r="C33" s="80">
        <v>1133000</v>
      </c>
    </row>
    <row r="34" spans="1:3" ht="15.75" customHeight="1" hidden="1">
      <c r="A34" s="31" t="s">
        <v>13</v>
      </c>
      <c r="B34" s="79">
        <v>16040000</v>
      </c>
      <c r="C34" s="80">
        <f>C35</f>
        <v>0</v>
      </c>
    </row>
    <row r="35" spans="1:3" ht="30" hidden="1">
      <c r="A35" s="31" t="s">
        <v>125</v>
      </c>
      <c r="B35" s="79">
        <v>16040100</v>
      </c>
      <c r="C35" s="80"/>
    </row>
    <row r="36" spans="1:3" ht="21" customHeight="1">
      <c r="A36" s="31" t="s">
        <v>14</v>
      </c>
      <c r="B36" s="79">
        <v>16050000</v>
      </c>
      <c r="C36" s="80">
        <v>4440000</v>
      </c>
    </row>
    <row r="37" spans="1:3" s="36" customFormat="1" ht="20.25" customHeight="1">
      <c r="A37" s="28" t="s">
        <v>15</v>
      </c>
      <c r="B37" s="77">
        <v>20000000</v>
      </c>
      <c r="C37" s="78">
        <f>C38+C43+C48+C51</f>
        <v>1106600</v>
      </c>
    </row>
    <row r="38" spans="1:3" ht="20.25" customHeight="1" hidden="1">
      <c r="A38" s="60" t="s">
        <v>16</v>
      </c>
      <c r="B38" s="79">
        <v>21000000</v>
      </c>
      <c r="C38" s="80">
        <f>C39+C42</f>
        <v>0</v>
      </c>
    </row>
    <row r="39" spans="1:3" ht="51.75" customHeight="1" hidden="1">
      <c r="A39" s="61" t="s">
        <v>72</v>
      </c>
      <c r="B39" s="79">
        <v>21010000</v>
      </c>
      <c r="C39" s="80">
        <f>C40</f>
        <v>0</v>
      </c>
    </row>
    <row r="40" spans="1:3" ht="54.75" customHeight="1" hidden="1">
      <c r="A40" s="31" t="s">
        <v>59</v>
      </c>
      <c r="B40" s="79">
        <v>21010300</v>
      </c>
      <c r="C40" s="80"/>
    </row>
    <row r="41" spans="1:3" ht="15.75" customHeight="1" hidden="1">
      <c r="A41" s="31" t="s">
        <v>17</v>
      </c>
      <c r="B41" s="79">
        <v>21030000</v>
      </c>
      <c r="C41" s="80"/>
    </row>
    <row r="42" spans="1:3" ht="33.75" customHeight="1" hidden="1">
      <c r="A42" s="31" t="s">
        <v>80</v>
      </c>
      <c r="B42" s="79">
        <v>21040000</v>
      </c>
      <c r="C42" s="80"/>
    </row>
    <row r="43" spans="1:3" ht="30">
      <c r="A43" s="60" t="s">
        <v>18</v>
      </c>
      <c r="B43" s="79">
        <v>22000000</v>
      </c>
      <c r="C43" s="80">
        <f>C44+C45+C47</f>
        <v>1099500</v>
      </c>
    </row>
    <row r="44" spans="1:3" ht="15.75" customHeight="1" hidden="1">
      <c r="A44" s="31" t="s">
        <v>19</v>
      </c>
      <c r="B44" s="79">
        <v>22020000</v>
      </c>
      <c r="C44" s="80"/>
    </row>
    <row r="45" spans="1:3" ht="30" hidden="1">
      <c r="A45" s="31" t="s">
        <v>81</v>
      </c>
      <c r="B45" s="79">
        <v>22080000</v>
      </c>
      <c r="C45" s="80">
        <f>C46</f>
        <v>0</v>
      </c>
    </row>
    <row r="46" spans="1:3" ht="31.5" customHeight="1" hidden="1">
      <c r="A46" s="31" t="s">
        <v>56</v>
      </c>
      <c r="B46" s="79">
        <v>22080400</v>
      </c>
      <c r="C46" s="80"/>
    </row>
    <row r="47" spans="1:3" ht="18" customHeight="1">
      <c r="A47" s="31" t="s">
        <v>20</v>
      </c>
      <c r="B47" s="79">
        <v>22090000</v>
      </c>
      <c r="C47" s="80">
        <v>1099500</v>
      </c>
    </row>
    <row r="48" spans="1:3" ht="18.75" customHeight="1">
      <c r="A48" s="60" t="s">
        <v>139</v>
      </c>
      <c r="B48" s="85">
        <v>21080000</v>
      </c>
      <c r="C48" s="80">
        <f>C49+C50</f>
        <v>2800</v>
      </c>
    </row>
    <row r="49" spans="1:3" ht="18.75" customHeight="1">
      <c r="A49" s="61" t="s">
        <v>141</v>
      </c>
      <c r="B49" s="85">
        <v>21080900</v>
      </c>
      <c r="C49" s="80">
        <v>1500</v>
      </c>
    </row>
    <row r="50" spans="1:3" ht="18.75" customHeight="1">
      <c r="A50" s="61" t="s">
        <v>21</v>
      </c>
      <c r="B50" s="85">
        <v>21081100</v>
      </c>
      <c r="C50" s="80">
        <v>1300</v>
      </c>
    </row>
    <row r="51" spans="1:3" ht="18" customHeight="1">
      <c r="A51" s="60" t="s">
        <v>22</v>
      </c>
      <c r="B51" s="79">
        <v>24000000</v>
      </c>
      <c r="C51" s="80">
        <f>C52+C53</f>
        <v>4300</v>
      </c>
    </row>
    <row r="52" spans="1:3" ht="46.5" customHeight="1">
      <c r="A52" s="31" t="s">
        <v>23</v>
      </c>
      <c r="B52" s="79">
        <v>24030000</v>
      </c>
      <c r="C52" s="80">
        <v>500</v>
      </c>
    </row>
    <row r="53" spans="1:3" ht="18" customHeight="1">
      <c r="A53" s="31" t="s">
        <v>24</v>
      </c>
      <c r="B53" s="79">
        <v>24060000</v>
      </c>
      <c r="C53" s="80">
        <f>C54</f>
        <v>3800</v>
      </c>
    </row>
    <row r="54" spans="1:3" ht="16.5" customHeight="1">
      <c r="A54" s="31" t="s">
        <v>24</v>
      </c>
      <c r="B54" s="79">
        <v>24060300</v>
      </c>
      <c r="C54" s="80">
        <v>3800</v>
      </c>
    </row>
    <row r="55" spans="1:3" ht="32.25" customHeight="1" hidden="1">
      <c r="A55" s="31" t="s">
        <v>39</v>
      </c>
      <c r="B55" s="60">
        <v>24061600</v>
      </c>
      <c r="C55" s="81" t="s">
        <v>37</v>
      </c>
    </row>
    <row r="56" spans="1:3" ht="18" customHeight="1" hidden="1">
      <c r="A56" s="31" t="s">
        <v>82</v>
      </c>
      <c r="B56" s="79">
        <v>24110000</v>
      </c>
      <c r="C56" s="82" t="s">
        <v>37</v>
      </c>
    </row>
    <row r="57" spans="1:3" ht="30" customHeight="1" hidden="1">
      <c r="A57" s="31" t="s">
        <v>25</v>
      </c>
      <c r="B57" s="60">
        <v>24110600</v>
      </c>
      <c r="C57" s="82" t="s">
        <v>37</v>
      </c>
    </row>
    <row r="58" spans="1:3" ht="18" customHeight="1" hidden="1">
      <c r="A58" s="60" t="s">
        <v>41</v>
      </c>
      <c r="B58" s="60">
        <v>25000000</v>
      </c>
      <c r="C58" s="81" t="s">
        <v>37</v>
      </c>
    </row>
    <row r="59" spans="1:3" ht="21.75" customHeight="1" hidden="1">
      <c r="A59" s="59" t="s">
        <v>42</v>
      </c>
      <c r="B59" s="60">
        <v>30000000</v>
      </c>
      <c r="C59" s="81" t="s">
        <v>37</v>
      </c>
    </row>
    <row r="60" spans="1:3" ht="18.75" customHeight="1" hidden="1">
      <c r="A60" s="60" t="s">
        <v>43</v>
      </c>
      <c r="B60" s="60">
        <v>31000000</v>
      </c>
      <c r="C60" s="81" t="s">
        <v>37</v>
      </c>
    </row>
    <row r="61" spans="1:3" ht="30" hidden="1">
      <c r="A61" s="31" t="s">
        <v>27</v>
      </c>
      <c r="B61" s="60">
        <v>31030000</v>
      </c>
      <c r="C61" s="81" t="s">
        <v>37</v>
      </c>
    </row>
    <row r="62" spans="1:3" ht="15" hidden="1">
      <c r="A62" s="60" t="s">
        <v>44</v>
      </c>
      <c r="B62" s="60">
        <v>33000000</v>
      </c>
      <c r="C62" s="81" t="s">
        <v>37</v>
      </c>
    </row>
    <row r="63" spans="1:3" ht="19.5" customHeight="1" hidden="1">
      <c r="A63" s="31" t="s">
        <v>26</v>
      </c>
      <c r="B63" s="60">
        <v>33010000</v>
      </c>
      <c r="C63" s="81" t="s">
        <v>37</v>
      </c>
    </row>
    <row r="64" spans="1:3" ht="16.5" customHeight="1" hidden="1">
      <c r="A64" s="59" t="s">
        <v>45</v>
      </c>
      <c r="B64" s="79">
        <v>50000000</v>
      </c>
      <c r="C64" s="81" t="s">
        <v>37</v>
      </c>
    </row>
    <row r="65" spans="1:3" ht="15" hidden="1">
      <c r="A65" s="31" t="s">
        <v>46</v>
      </c>
      <c r="B65" s="79">
        <v>50080000</v>
      </c>
      <c r="C65" s="81" t="s">
        <v>37</v>
      </c>
    </row>
    <row r="66" spans="1:3" ht="51.75" customHeight="1" hidden="1">
      <c r="A66" s="31" t="s">
        <v>47</v>
      </c>
      <c r="B66" s="79">
        <v>50110000</v>
      </c>
      <c r="C66" s="81" t="s">
        <v>37</v>
      </c>
    </row>
    <row r="67" spans="1:3" s="36" customFormat="1" ht="18" customHeight="1">
      <c r="A67" s="34" t="s">
        <v>28</v>
      </c>
      <c r="B67" s="34"/>
      <c r="C67" s="78">
        <f>C13+C37</f>
        <v>51494100</v>
      </c>
    </row>
    <row r="68" spans="1:3" ht="17.25" customHeight="1" hidden="1">
      <c r="A68" s="62" t="s">
        <v>29</v>
      </c>
      <c r="B68" s="63">
        <v>40000000</v>
      </c>
      <c r="C68" s="37">
        <f>C69</f>
        <v>0</v>
      </c>
    </row>
    <row r="69" spans="1:3" ht="19.5" customHeight="1" hidden="1">
      <c r="A69" s="64" t="s">
        <v>30</v>
      </c>
      <c r="B69" s="63">
        <v>41000000</v>
      </c>
      <c r="C69" s="37">
        <f>C70+C71+C76</f>
        <v>0</v>
      </c>
    </row>
    <row r="70" spans="1:3" ht="3" customHeight="1" hidden="1">
      <c r="A70" s="65" t="s">
        <v>31</v>
      </c>
      <c r="B70" s="63">
        <v>41010000</v>
      </c>
      <c r="C70" s="37"/>
    </row>
    <row r="71" spans="1:3" ht="19.5" customHeight="1" hidden="1">
      <c r="A71" s="65" t="s">
        <v>32</v>
      </c>
      <c r="B71" s="63">
        <v>41020000</v>
      </c>
      <c r="C71" s="37">
        <f>SUM(C72:C75)</f>
        <v>0</v>
      </c>
    </row>
    <row r="72" spans="1:3" ht="48" customHeight="1" hidden="1">
      <c r="A72" s="38" t="s">
        <v>60</v>
      </c>
      <c r="B72" s="39">
        <v>41020600</v>
      </c>
      <c r="C72" s="40"/>
    </row>
    <row r="73" spans="1:3" ht="122.25" customHeight="1" hidden="1">
      <c r="A73" s="41" t="s">
        <v>73</v>
      </c>
      <c r="B73" s="42">
        <v>41020700</v>
      </c>
      <c r="C73" s="37"/>
    </row>
    <row r="74" spans="1:3" ht="21" customHeight="1" hidden="1">
      <c r="A74" s="43" t="s">
        <v>94</v>
      </c>
      <c r="B74" s="39">
        <v>41020900</v>
      </c>
      <c r="C74" s="37"/>
    </row>
    <row r="75" spans="1:3" ht="60.75" customHeight="1" hidden="1">
      <c r="A75" s="41" t="s">
        <v>71</v>
      </c>
      <c r="B75" s="42">
        <v>41021300</v>
      </c>
      <c r="C75" s="37"/>
    </row>
    <row r="76" spans="1:3" ht="18.75" customHeight="1" hidden="1">
      <c r="A76" s="65" t="s">
        <v>33</v>
      </c>
      <c r="B76" s="63">
        <v>41030000</v>
      </c>
      <c r="C76" s="30">
        <f>SUM(C77:C99)</f>
        <v>0</v>
      </c>
    </row>
    <row r="77" spans="1:3" ht="42.75" hidden="1">
      <c r="A77" s="44" t="s">
        <v>99</v>
      </c>
      <c r="B77" s="45">
        <v>41027400</v>
      </c>
      <c r="C77" s="46"/>
    </row>
    <row r="78" spans="1:3" ht="33.75" customHeight="1" hidden="1">
      <c r="A78" s="41" t="s">
        <v>97</v>
      </c>
      <c r="B78" s="42">
        <v>41030300</v>
      </c>
      <c r="C78" s="47"/>
    </row>
    <row r="79" spans="1:3" ht="30.75" customHeight="1" hidden="1">
      <c r="A79" s="41" t="s">
        <v>68</v>
      </c>
      <c r="B79" s="42">
        <v>41030500</v>
      </c>
      <c r="C79" s="66" t="s">
        <v>37</v>
      </c>
    </row>
    <row r="80" spans="1:3" ht="60" customHeight="1" hidden="1">
      <c r="A80" s="41" t="s">
        <v>110</v>
      </c>
      <c r="B80" s="42">
        <v>41030600</v>
      </c>
      <c r="C80" s="67"/>
    </row>
    <row r="81" spans="1:3" ht="122.25" customHeight="1" hidden="1">
      <c r="A81" s="41" t="s">
        <v>111</v>
      </c>
      <c r="B81" s="42">
        <v>41030700</v>
      </c>
      <c r="C81" s="37"/>
    </row>
    <row r="82" spans="1:3" ht="73.5" customHeight="1" hidden="1">
      <c r="A82" s="41" t="s">
        <v>112</v>
      </c>
      <c r="B82" s="42">
        <v>41030800</v>
      </c>
      <c r="C82" s="37"/>
    </row>
    <row r="83" spans="1:3" ht="98.25" customHeight="1" hidden="1" thickBot="1">
      <c r="A83" s="41" t="s">
        <v>113</v>
      </c>
      <c r="B83" s="42">
        <v>41030900</v>
      </c>
      <c r="C83" s="37"/>
    </row>
    <row r="84" spans="1:3" ht="61.5" customHeight="1" hidden="1">
      <c r="A84" s="41" t="s">
        <v>114</v>
      </c>
      <c r="B84" s="45">
        <v>41031000</v>
      </c>
      <c r="C84" s="48"/>
    </row>
    <row r="85" spans="1:3" ht="57" hidden="1">
      <c r="A85" s="41" t="s">
        <v>104</v>
      </c>
      <c r="B85" s="45">
        <v>41031300</v>
      </c>
      <c r="C85" s="48"/>
    </row>
    <row r="86" spans="1:3" ht="60" customHeight="1" hidden="1">
      <c r="A86" s="44" t="s">
        <v>115</v>
      </c>
      <c r="B86" s="45">
        <v>41031900</v>
      </c>
      <c r="C86" s="68" t="s">
        <v>37</v>
      </c>
    </row>
    <row r="87" spans="1:3" ht="151.5" customHeight="1" hidden="1">
      <c r="A87" s="44" t="s">
        <v>98</v>
      </c>
      <c r="B87" s="45">
        <v>41032200</v>
      </c>
      <c r="C87" s="37"/>
    </row>
    <row r="88" spans="1:3" ht="87.75" customHeight="1" hidden="1">
      <c r="A88" s="44" t="s">
        <v>70</v>
      </c>
      <c r="B88" s="45">
        <v>41032300</v>
      </c>
      <c r="C88" s="37"/>
    </row>
    <row r="89" spans="1:3" ht="42.75" hidden="1">
      <c r="A89" s="41" t="s">
        <v>106</v>
      </c>
      <c r="B89" s="49">
        <v>41032700</v>
      </c>
      <c r="C89" s="50"/>
    </row>
    <row r="90" spans="1:3" ht="28.5" hidden="1">
      <c r="A90" s="44" t="s">
        <v>102</v>
      </c>
      <c r="B90" s="45">
        <v>41032800</v>
      </c>
      <c r="C90" s="66" t="s">
        <v>37</v>
      </c>
    </row>
    <row r="91" spans="1:3" ht="30.75" customHeight="1" hidden="1">
      <c r="A91" s="44" t="s">
        <v>75</v>
      </c>
      <c r="B91" s="45">
        <v>41033800</v>
      </c>
      <c r="C91" s="68"/>
    </row>
    <row r="92" spans="1:3" ht="42.75" hidden="1">
      <c r="A92" s="44" t="s">
        <v>67</v>
      </c>
      <c r="B92" s="45">
        <v>41034900</v>
      </c>
      <c r="C92" s="68" t="s">
        <v>37</v>
      </c>
    </row>
    <row r="93" spans="1:3" ht="20.25" customHeight="1" hidden="1">
      <c r="A93" s="44" t="s">
        <v>66</v>
      </c>
      <c r="B93" s="45">
        <v>41035000</v>
      </c>
      <c r="C93" s="37"/>
    </row>
    <row r="94" spans="1:3" ht="42.75" hidden="1">
      <c r="A94" s="44" t="s">
        <v>100</v>
      </c>
      <c r="B94" s="45">
        <v>41036000</v>
      </c>
      <c r="C94" s="46"/>
    </row>
    <row r="95" spans="1:3" ht="57" hidden="1">
      <c r="A95" s="44" t="s">
        <v>69</v>
      </c>
      <c r="B95" s="45">
        <v>41036800</v>
      </c>
      <c r="C95" s="46"/>
    </row>
    <row r="96" spans="1:3" ht="42.75" hidden="1">
      <c r="A96" s="44" t="s">
        <v>107</v>
      </c>
      <c r="B96" s="45">
        <v>41037000</v>
      </c>
      <c r="C96" s="46"/>
    </row>
    <row r="97" spans="1:3" ht="28.5" hidden="1">
      <c r="A97" s="44" t="s">
        <v>108</v>
      </c>
      <c r="B97" s="45">
        <v>41037100</v>
      </c>
      <c r="C97" s="47"/>
    </row>
    <row r="98" spans="1:3" ht="35.25" customHeight="1" hidden="1" thickBot="1">
      <c r="A98" s="41" t="s">
        <v>105</v>
      </c>
      <c r="B98" s="49">
        <v>41037800</v>
      </c>
      <c r="C98" s="48"/>
    </row>
    <row r="99" spans="1:3" ht="61.5" customHeight="1" hidden="1">
      <c r="A99" s="44" t="s">
        <v>109</v>
      </c>
      <c r="B99" s="45">
        <v>41037900</v>
      </c>
      <c r="C99" s="46"/>
    </row>
    <row r="100" spans="1:3" ht="42.75" hidden="1">
      <c r="A100" s="44" t="s">
        <v>101</v>
      </c>
      <c r="B100" s="45">
        <v>41038000</v>
      </c>
      <c r="C100" s="46"/>
    </row>
    <row r="101" spans="1:3" ht="103.5" customHeight="1" hidden="1" thickBot="1">
      <c r="A101" s="44" t="s">
        <v>103</v>
      </c>
      <c r="B101" s="45"/>
      <c r="C101" s="66" t="s">
        <v>37</v>
      </c>
    </row>
    <row r="102" spans="1:3" ht="20.25" customHeight="1" hidden="1" thickBot="1">
      <c r="A102" s="69" t="s">
        <v>28</v>
      </c>
      <c r="B102" s="70"/>
      <c r="C102" s="71">
        <f>C67+C68</f>
        <v>51494100</v>
      </c>
    </row>
    <row r="103" spans="1:3" ht="32.25" customHeight="1" hidden="1" thickBot="1">
      <c r="A103" s="38" t="s">
        <v>34</v>
      </c>
      <c r="B103" s="51">
        <v>43010000</v>
      </c>
      <c r="C103" s="66"/>
    </row>
    <row r="104" spans="1:5" ht="19.5" customHeight="1" hidden="1" thickBot="1">
      <c r="A104" s="72" t="s">
        <v>38</v>
      </c>
      <c r="B104" s="73"/>
      <c r="C104" s="74">
        <f>C103+C102</f>
        <v>51494100</v>
      </c>
      <c r="D104" s="75"/>
      <c r="E104" s="75"/>
    </row>
    <row r="105" ht="47.25" customHeight="1">
      <c r="C105" s="52"/>
    </row>
    <row r="106" ht="12.75" hidden="1"/>
    <row r="107" spans="1:3" ht="33.75" customHeight="1">
      <c r="A107" s="53"/>
      <c r="B107" s="53"/>
      <c r="C107" s="53"/>
    </row>
    <row r="108" spans="1:3" ht="19.5" customHeight="1">
      <c r="A108" s="53"/>
      <c r="B108" s="53"/>
      <c r="C108" s="53"/>
    </row>
    <row r="109" spans="1:3" ht="18">
      <c r="A109" s="53" t="s">
        <v>140</v>
      </c>
      <c r="B109" s="53"/>
      <c r="C109" s="56" t="s">
        <v>144</v>
      </c>
    </row>
    <row r="110" ht="12.75"/>
    <row r="111" ht="12.75"/>
    <row r="112" ht="12.75"/>
    <row r="113" ht="12.75"/>
    <row r="114" ht="12.75"/>
    <row r="115" ht="12.75"/>
    <row r="116" ht="12.75"/>
    <row r="117" ht="12.75">
      <c r="C117" s="54"/>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9.xml><?xml version="1.0" encoding="utf-8"?>
<worksheet xmlns="http://schemas.openxmlformats.org/spreadsheetml/2006/main" xmlns:r="http://schemas.openxmlformats.org/officeDocument/2006/relationships">
  <dimension ref="A1:O50"/>
  <sheetViews>
    <sheetView showGridLines="0" view="pageBreakPreview" zoomScaleNormal="85" zoomScaleSheetLayoutView="100" workbookViewId="0" topLeftCell="A1">
      <pane xSplit="2" ySplit="6" topLeftCell="C23" activePane="bottomRight" state="frozen"/>
      <selection pane="topLeft" activeCell="D25" sqref="D25"/>
      <selection pane="topRight" activeCell="D25" sqref="D25"/>
      <selection pane="bottomLeft" activeCell="D25" sqref="D25"/>
      <selection pane="bottomRight" activeCell="H32" sqref="H32"/>
    </sheetView>
  </sheetViews>
  <sheetFormatPr defaultColWidth="9.00390625" defaultRowHeight="12.75"/>
  <cols>
    <col min="1" max="1" width="10.25390625" style="0" customWidth="1"/>
    <col min="2" max="2" width="63.00390625" style="1" customWidth="1"/>
    <col min="3" max="4" width="10.25390625" style="0" customWidth="1"/>
    <col min="5" max="5" width="11.375" style="0" customWidth="1"/>
    <col min="6" max="9" width="10.25390625" style="0" customWidth="1"/>
    <col min="10" max="10" width="12.625" style="0" customWidth="1"/>
    <col min="11" max="11" width="12.75390625" style="0" customWidth="1"/>
    <col min="12" max="12" width="1.37890625" style="0" customWidth="1"/>
    <col min="13" max="13" width="10.375" style="0" customWidth="1"/>
    <col min="14" max="14" width="2.375" style="0" customWidth="1"/>
    <col min="15" max="15" width="12.375" style="0" customWidth="1"/>
  </cols>
  <sheetData>
    <row r="1" spans="1:3" s="5" customFormat="1" ht="35.25" customHeight="1">
      <c r="A1" s="99" t="s">
        <v>137</v>
      </c>
      <c r="B1" s="99"/>
      <c r="C1" s="99"/>
    </row>
    <row r="2" spans="1:11" s="6" customFormat="1" ht="27" customHeight="1">
      <c r="A2" s="9"/>
      <c r="B2" s="10"/>
      <c r="C2" s="7"/>
      <c r="D2" s="7"/>
      <c r="E2" s="7"/>
      <c r="F2" s="7"/>
      <c r="G2" s="7"/>
      <c r="H2" s="7"/>
      <c r="I2" s="7"/>
      <c r="J2" s="7"/>
      <c r="K2" s="17" t="s">
        <v>51</v>
      </c>
    </row>
    <row r="3" spans="1:15" s="8" customFormat="1" ht="13.5" customHeight="1">
      <c r="A3" s="93" t="s">
        <v>83</v>
      </c>
      <c r="B3" s="96" t="s">
        <v>61</v>
      </c>
      <c r="C3" s="89" t="s">
        <v>84</v>
      </c>
      <c r="D3" s="89" t="s">
        <v>85</v>
      </c>
      <c r="E3" s="89" t="s">
        <v>86</v>
      </c>
      <c r="F3" s="89" t="s">
        <v>87</v>
      </c>
      <c r="G3" s="89" t="s">
        <v>88</v>
      </c>
      <c r="H3" s="89" t="s">
        <v>89</v>
      </c>
      <c r="I3" s="89" t="s">
        <v>90</v>
      </c>
      <c r="J3" s="89" t="s">
        <v>91</v>
      </c>
      <c r="K3" s="89" t="s">
        <v>36</v>
      </c>
      <c r="L3" s="22"/>
      <c r="M3" s="89" t="s">
        <v>95</v>
      </c>
      <c r="O3" s="89" t="s">
        <v>96</v>
      </c>
    </row>
    <row r="4" spans="1:15" s="8" customFormat="1" ht="20.25" customHeight="1">
      <c r="A4" s="94"/>
      <c r="B4" s="97"/>
      <c r="C4" s="90"/>
      <c r="D4" s="90"/>
      <c r="E4" s="90"/>
      <c r="F4" s="90"/>
      <c r="G4" s="90"/>
      <c r="H4" s="90"/>
      <c r="I4" s="90"/>
      <c r="J4" s="90"/>
      <c r="K4" s="90"/>
      <c r="L4" s="22"/>
      <c r="M4" s="90"/>
      <c r="O4" s="90"/>
    </row>
    <row r="5" spans="1:15" s="16" customFormat="1" ht="12.75" customHeight="1">
      <c r="A5" s="95"/>
      <c r="B5" s="98"/>
      <c r="C5" s="91"/>
      <c r="D5" s="91"/>
      <c r="E5" s="91"/>
      <c r="F5" s="91"/>
      <c r="G5" s="91"/>
      <c r="H5" s="91"/>
      <c r="I5" s="91"/>
      <c r="J5" s="91"/>
      <c r="K5" s="91"/>
      <c r="M5" s="91"/>
      <c r="O5" s="91"/>
    </row>
    <row r="6" spans="1:15" ht="25.5">
      <c r="A6" s="11"/>
      <c r="B6" s="12" t="s">
        <v>54</v>
      </c>
      <c r="C6" s="18">
        <f>SUM(C7:C14)</f>
        <v>59149500</v>
      </c>
      <c r="D6" s="18">
        <f aca="true" t="shared" si="0" ref="D6:M6">SUM(D7:D14)</f>
        <v>21337100</v>
      </c>
      <c r="E6" s="18">
        <f t="shared" si="0"/>
        <v>107445000</v>
      </c>
      <c r="F6" s="18">
        <f t="shared" si="0"/>
        <v>58919700</v>
      </c>
      <c r="G6" s="18">
        <f t="shared" si="0"/>
        <v>45555500</v>
      </c>
      <c r="H6" s="18">
        <f t="shared" si="0"/>
        <v>23155400</v>
      </c>
      <c r="I6" s="18">
        <f t="shared" si="0"/>
        <v>47405800</v>
      </c>
      <c r="J6" s="18">
        <f t="shared" si="0"/>
        <v>366582000</v>
      </c>
      <c r="K6" s="18">
        <f t="shared" si="0"/>
        <v>729550000</v>
      </c>
      <c r="M6" s="18">
        <f t="shared" si="0"/>
        <v>6000</v>
      </c>
      <c r="O6" s="18">
        <f>K6+M6</f>
        <v>729556000</v>
      </c>
    </row>
    <row r="7" spans="1:15" s="14" customFormat="1" ht="18.75" customHeight="1">
      <c r="A7" s="13">
        <v>11010000</v>
      </c>
      <c r="B7" s="4" t="s">
        <v>50</v>
      </c>
      <c r="C7" s="19">
        <f>'Додаток № 2 (Л)'!C15</f>
        <v>50000000</v>
      </c>
      <c r="D7" s="19">
        <f>'Додаток № 3 (Х)'!C15</f>
        <v>16500000</v>
      </c>
      <c r="E7" s="19">
        <f>'Додаток № 4 (О) '!C15</f>
        <v>94000000</v>
      </c>
      <c r="F7" s="19">
        <f>'Додаток № 5 (Ж)'!C15</f>
        <v>50000000</v>
      </c>
      <c r="G7" s="19">
        <f>'Додаток № 6 (Ш)'!C15</f>
        <v>38000000</v>
      </c>
      <c r="H7" s="19">
        <f>'Додаток № 7 (З)'!C15</f>
        <v>20000000</v>
      </c>
      <c r="I7" s="19">
        <f>'Додаток № 8 (К)'!C15</f>
        <v>40000000</v>
      </c>
      <c r="J7" s="19">
        <f>'Додаток № 1 (місто)'!C15</f>
        <v>366155000</v>
      </c>
      <c r="K7" s="19">
        <f>SUM(C7:J7)</f>
        <v>674655000</v>
      </c>
      <c r="M7" s="21">
        <v>6000</v>
      </c>
      <c r="O7" s="3">
        <f aca="true" t="shared" si="1" ref="O7:O31">K7+M7</f>
        <v>674661000</v>
      </c>
    </row>
    <row r="8" spans="1:15" s="14" customFormat="1" ht="12.75" customHeight="1" hidden="1">
      <c r="A8" s="13">
        <v>14060200</v>
      </c>
      <c r="B8" s="4" t="s">
        <v>62</v>
      </c>
      <c r="C8" s="19"/>
      <c r="D8" s="19"/>
      <c r="E8" s="19"/>
      <c r="F8" s="19"/>
      <c r="G8" s="19"/>
      <c r="H8" s="19"/>
      <c r="I8" s="19"/>
      <c r="J8" s="19"/>
      <c r="K8" s="19">
        <f aca="true" t="shared" si="2" ref="K8:K31">SUM(C8:J8)</f>
        <v>0</v>
      </c>
      <c r="M8" s="21"/>
      <c r="O8" s="3">
        <f t="shared" si="1"/>
        <v>0</v>
      </c>
    </row>
    <row r="9" spans="1:15" s="14" customFormat="1" ht="18" customHeight="1">
      <c r="A9" s="13">
        <v>14060300</v>
      </c>
      <c r="B9" s="4" t="s">
        <v>52</v>
      </c>
      <c r="C9" s="19">
        <f>'Додаток № 2 (Л)'!C29</f>
        <v>120000</v>
      </c>
      <c r="D9" s="19">
        <f>'Додаток № 3 (Х)'!C29</f>
        <v>57000</v>
      </c>
      <c r="E9" s="19">
        <f>'Додаток № 4 (О) '!C29</f>
        <v>180000</v>
      </c>
      <c r="F9" s="19">
        <f>'Додаток № 5 (Ж)'!C29</f>
        <v>95000</v>
      </c>
      <c r="G9" s="19">
        <f>'Додаток № 6 (Ш)'!C29</f>
        <v>106000</v>
      </c>
      <c r="H9" s="19">
        <f>'Додаток № 7 (З)'!C29</f>
        <v>30000</v>
      </c>
      <c r="I9" s="19">
        <f>'Додаток № 8 (К)'!C29</f>
        <v>95000</v>
      </c>
      <c r="J9" s="19">
        <f>'Додаток № 1 (місто)'!C28</f>
        <v>47000</v>
      </c>
      <c r="K9" s="19">
        <f t="shared" si="2"/>
        <v>730000</v>
      </c>
      <c r="M9" s="21"/>
      <c r="O9" s="3">
        <f t="shared" si="1"/>
        <v>730000</v>
      </c>
    </row>
    <row r="10" spans="1:15" s="14" customFormat="1" ht="25.5" customHeight="1" hidden="1">
      <c r="A10" s="13">
        <v>14060900</v>
      </c>
      <c r="B10" s="4" t="s">
        <v>63</v>
      </c>
      <c r="C10" s="19"/>
      <c r="D10" s="19"/>
      <c r="E10" s="19"/>
      <c r="F10" s="19"/>
      <c r="G10" s="19"/>
      <c r="H10" s="19"/>
      <c r="I10" s="19"/>
      <c r="J10" s="19"/>
      <c r="K10" s="19">
        <f t="shared" si="2"/>
        <v>0</v>
      </c>
      <c r="M10" s="21"/>
      <c r="O10" s="3">
        <f t="shared" si="1"/>
        <v>0</v>
      </c>
    </row>
    <row r="11" spans="1:15" s="14" customFormat="1" ht="18" customHeight="1">
      <c r="A11" s="13">
        <v>14070000</v>
      </c>
      <c r="B11" s="4" t="s">
        <v>10</v>
      </c>
      <c r="C11" s="19">
        <f>'Додаток № 2 (Л)'!C30</f>
        <v>2780000</v>
      </c>
      <c r="D11" s="19">
        <f>'Додаток № 3 (Х)'!C30</f>
        <v>1420000</v>
      </c>
      <c r="E11" s="19">
        <f>'Додаток № 4 (О) '!C30</f>
        <v>4500000</v>
      </c>
      <c r="F11" s="19">
        <f>'Додаток № 5 (Ж)'!C30</f>
        <v>3650000</v>
      </c>
      <c r="G11" s="19">
        <f>'Додаток № 6 (Ш)'!C30</f>
        <v>1875000</v>
      </c>
      <c r="H11" s="19">
        <f>'Додаток № 7 (З)'!C30</f>
        <v>1425000</v>
      </c>
      <c r="I11" s="19">
        <f>'Додаток № 8 (К)'!C30</f>
        <v>1770000</v>
      </c>
      <c r="J11" s="19">
        <f>'Додаток № 1 (місто)'!C29</f>
        <v>380000</v>
      </c>
      <c r="K11" s="19">
        <f t="shared" si="2"/>
        <v>17800000</v>
      </c>
      <c r="M11" s="21"/>
      <c r="O11" s="3">
        <f t="shared" si="1"/>
        <v>17800000</v>
      </c>
    </row>
    <row r="12" spans="1:15" s="14" customFormat="1" ht="18" customHeight="1">
      <c r="A12" s="13">
        <v>16050000</v>
      </c>
      <c r="B12" s="4" t="s">
        <v>53</v>
      </c>
      <c r="C12" s="19">
        <f>'Додаток № 2 (Л)'!C35</f>
        <v>5730000</v>
      </c>
      <c r="D12" s="19">
        <f>'Додаток № 3 (Х)'!C35</f>
        <v>3080000</v>
      </c>
      <c r="E12" s="19">
        <f>'Додаток № 4 (О) '!C36</f>
        <v>8450000</v>
      </c>
      <c r="F12" s="19">
        <f>'Додаток № 5 (Ж)'!C36</f>
        <v>4850000</v>
      </c>
      <c r="G12" s="19">
        <f>'Додаток № 6 (Ш)'!C36</f>
        <v>5100000</v>
      </c>
      <c r="H12" s="19">
        <f>'Додаток № 7 (З)'!C36</f>
        <v>1550000</v>
      </c>
      <c r="I12" s="19">
        <f>'Додаток № 8 (К)'!C36</f>
        <v>4440000</v>
      </c>
      <c r="J12" s="19"/>
      <c r="K12" s="19">
        <f t="shared" si="2"/>
        <v>33200000</v>
      </c>
      <c r="M12" s="21"/>
      <c r="O12" s="3">
        <f t="shared" si="1"/>
        <v>33200000</v>
      </c>
    </row>
    <row r="13" spans="1:15" s="14" customFormat="1" ht="18" customHeight="1">
      <c r="A13" s="13">
        <v>22090000</v>
      </c>
      <c r="B13" s="4" t="s">
        <v>20</v>
      </c>
      <c r="C13" s="19">
        <f>'Додаток № 2 (Л)'!C46</f>
        <v>519500</v>
      </c>
      <c r="D13" s="19">
        <f>'Додаток № 3 (Х)'!C46</f>
        <v>280100</v>
      </c>
      <c r="E13" s="19">
        <f>'Додаток № 4 (О) '!C47</f>
        <v>311200</v>
      </c>
      <c r="F13" s="19">
        <f>'Додаток № 5 (Ж)'!C47</f>
        <v>321200</v>
      </c>
      <c r="G13" s="19">
        <f>'Додаток № 6 (Ш)'!C47</f>
        <v>474500</v>
      </c>
      <c r="H13" s="19">
        <f>'Додаток № 7 (З)'!C47</f>
        <v>149000</v>
      </c>
      <c r="I13" s="19">
        <f>'Додаток № 8 (К)'!C47</f>
        <v>1099500</v>
      </c>
      <c r="J13" s="19">
        <f>'Додаток № 1 (місто)'!C45</f>
        <v>0</v>
      </c>
      <c r="K13" s="19">
        <f t="shared" si="2"/>
        <v>3155000</v>
      </c>
      <c r="M13" s="21"/>
      <c r="O13" s="3">
        <f t="shared" si="1"/>
        <v>3155000</v>
      </c>
    </row>
    <row r="14" spans="1:15" s="14" customFormat="1" ht="18" customHeight="1">
      <c r="A14" s="13">
        <v>21081100</v>
      </c>
      <c r="B14" s="4" t="s">
        <v>21</v>
      </c>
      <c r="C14" s="19">
        <f>'Додаток № 2 (Л)'!C49</f>
        <v>0</v>
      </c>
      <c r="D14" s="19">
        <f>'Додаток № 3 (Х)'!C49</f>
        <v>0</v>
      </c>
      <c r="E14" s="19">
        <f>'Додаток № 4 (О) '!C50</f>
        <v>3800</v>
      </c>
      <c r="F14" s="19">
        <f>'Додаток № 5 (Ж)'!C50</f>
        <v>3500</v>
      </c>
      <c r="G14" s="19">
        <f>'Додаток № 6 (Ш)'!C50</f>
        <v>0</v>
      </c>
      <c r="H14" s="19">
        <f>'Додаток № 7 (З)'!C50</f>
        <v>1400</v>
      </c>
      <c r="I14" s="19">
        <f>'Додаток № 8 (К)'!C50</f>
        <v>1300</v>
      </c>
      <c r="J14" s="19">
        <f>'Додаток № 1 (місто)'!C47</f>
        <v>0</v>
      </c>
      <c r="K14" s="19">
        <f t="shared" si="2"/>
        <v>10000</v>
      </c>
      <c r="M14" s="21"/>
      <c r="O14" s="3">
        <f t="shared" si="1"/>
        <v>10000</v>
      </c>
    </row>
    <row r="15" spans="1:15" ht="25.5">
      <c r="A15" s="11"/>
      <c r="B15" s="12" t="s">
        <v>58</v>
      </c>
      <c r="C15" s="18">
        <f>SUM(C16:C31)</f>
        <v>8972700</v>
      </c>
      <c r="D15" s="18">
        <f aca="true" t="shared" si="3" ref="D15:M15">SUM(D16:D31)</f>
        <v>2724000</v>
      </c>
      <c r="E15" s="18">
        <f t="shared" si="3"/>
        <v>11728600</v>
      </c>
      <c r="F15" s="18">
        <f t="shared" si="3"/>
        <v>4486400</v>
      </c>
      <c r="G15" s="18">
        <f t="shared" si="3"/>
        <v>6872900</v>
      </c>
      <c r="H15" s="18">
        <f t="shared" si="3"/>
        <v>2128100</v>
      </c>
      <c r="I15" s="18">
        <f t="shared" si="3"/>
        <v>4088300</v>
      </c>
      <c r="J15" s="18">
        <f t="shared" si="3"/>
        <v>59564000</v>
      </c>
      <c r="K15" s="18">
        <f t="shared" si="3"/>
        <v>100565000</v>
      </c>
      <c r="M15" s="18">
        <f t="shared" si="3"/>
        <v>28700</v>
      </c>
      <c r="O15" s="18">
        <f t="shared" si="1"/>
        <v>100593700</v>
      </c>
    </row>
    <row r="16" spans="1:15" s="14" customFormat="1" ht="25.5">
      <c r="A16" s="13">
        <v>11020201</v>
      </c>
      <c r="B16" s="4" t="s">
        <v>55</v>
      </c>
      <c r="C16" s="19">
        <f>'Додаток № 2 (Л)'!C17</f>
        <v>1552200</v>
      </c>
      <c r="D16" s="19">
        <f>'Додаток № 3 (Х)'!C17</f>
        <v>6600</v>
      </c>
      <c r="E16" s="19">
        <f>'Додаток № 4 (О) '!C16</f>
        <v>2152400</v>
      </c>
      <c r="F16" s="87">
        <f>'Додаток № 5 (Ж)'!C17</f>
        <v>470700</v>
      </c>
      <c r="G16" s="19">
        <f>'Додаток № 6 (Ш)'!C17</f>
        <v>217800</v>
      </c>
      <c r="H16" s="19">
        <f>'Додаток № 7 (З)'!C16</f>
        <v>9000</v>
      </c>
      <c r="I16" s="19">
        <f>'Додаток № 8 (К)'!C17</f>
        <v>53600</v>
      </c>
      <c r="J16" s="87">
        <f>'Додаток № 1 (місто)'!C16</f>
        <v>5087700</v>
      </c>
      <c r="K16" s="19">
        <f t="shared" si="2"/>
        <v>9550000</v>
      </c>
      <c r="M16" s="21"/>
      <c r="O16" s="3">
        <f t="shared" si="1"/>
        <v>9550000</v>
      </c>
    </row>
    <row r="17" spans="1:15" s="14" customFormat="1" ht="25.5">
      <c r="A17" s="13">
        <v>13010200</v>
      </c>
      <c r="B17" s="4" t="s">
        <v>77</v>
      </c>
      <c r="C17" s="19"/>
      <c r="D17" s="19"/>
      <c r="E17" s="19"/>
      <c r="F17" s="19"/>
      <c r="G17" s="19"/>
      <c r="H17" s="19"/>
      <c r="I17" s="19">
        <f>'Додаток № 8 (К)'!C21</f>
        <v>300</v>
      </c>
      <c r="J17" s="19"/>
      <c r="K17" s="19">
        <f t="shared" si="2"/>
        <v>300</v>
      </c>
      <c r="M17" s="21"/>
      <c r="O17" s="3">
        <f t="shared" si="1"/>
        <v>300</v>
      </c>
    </row>
    <row r="18" spans="1:15" s="14" customFormat="1" ht="15" customHeight="1" hidden="1">
      <c r="A18" s="13">
        <v>13020000</v>
      </c>
      <c r="B18" s="4" t="s">
        <v>64</v>
      </c>
      <c r="C18" s="19"/>
      <c r="D18" s="19"/>
      <c r="E18" s="19"/>
      <c r="F18" s="19"/>
      <c r="G18" s="19"/>
      <c r="H18" s="19"/>
      <c r="I18" s="19"/>
      <c r="J18" s="19"/>
      <c r="K18" s="19">
        <f t="shared" si="2"/>
        <v>0</v>
      </c>
      <c r="M18" s="21"/>
      <c r="O18" s="3">
        <f t="shared" si="1"/>
        <v>0</v>
      </c>
    </row>
    <row r="19" spans="1:15" s="14" customFormat="1" ht="16.5" customHeight="1">
      <c r="A19" s="13">
        <v>13030200</v>
      </c>
      <c r="B19" s="4" t="s">
        <v>120</v>
      </c>
      <c r="C19" s="19">
        <f>'Додаток № 2 (Л)'!C23</f>
        <v>704500</v>
      </c>
      <c r="D19" s="19"/>
      <c r="E19" s="19">
        <f>'Додаток № 4 (О) '!C23</f>
        <v>63100</v>
      </c>
      <c r="F19" s="19"/>
      <c r="G19" s="19">
        <f>'Додаток № 6 (Ш)'!C23</f>
        <v>618300</v>
      </c>
      <c r="H19" s="19"/>
      <c r="I19" s="19"/>
      <c r="J19" s="19">
        <f>'Додаток № 1 (місто)'!C22</f>
        <v>144100</v>
      </c>
      <c r="K19" s="19">
        <f t="shared" si="2"/>
        <v>1530000</v>
      </c>
      <c r="M19" s="21"/>
      <c r="O19" s="3">
        <f t="shared" si="1"/>
        <v>1530000</v>
      </c>
    </row>
    <row r="20" spans="1:15" s="14" customFormat="1" ht="16.5" customHeight="1">
      <c r="A20" s="13">
        <v>13050000</v>
      </c>
      <c r="B20" s="4" t="s">
        <v>5</v>
      </c>
      <c r="C20" s="19">
        <f>'Додаток № 2 (Л)'!C24</f>
        <v>3386400</v>
      </c>
      <c r="D20" s="19">
        <f>'Додаток № 3 (Х)'!C24</f>
        <v>1731900</v>
      </c>
      <c r="E20" s="19">
        <f>'Додаток № 4 (О) '!C24</f>
        <v>6300000</v>
      </c>
      <c r="F20" s="19">
        <f>'Додаток № 5 (Ж)'!C24</f>
        <v>2998500</v>
      </c>
      <c r="G20" s="19">
        <f>'Додаток № 6 (Ш)'!C24</f>
        <v>4083500</v>
      </c>
      <c r="H20" s="19">
        <f>'Додаток № 7 (З)'!C24</f>
        <v>1843200</v>
      </c>
      <c r="I20" s="19">
        <f>'Додаток № 8 (К)'!C24</f>
        <v>2881600</v>
      </c>
      <c r="J20" s="19">
        <f>'Додаток № 1 (місто)'!C23</f>
        <v>26974900</v>
      </c>
      <c r="K20" s="19">
        <f t="shared" si="2"/>
        <v>50200000</v>
      </c>
      <c r="M20" s="21">
        <v>28700</v>
      </c>
      <c r="O20" s="3">
        <f t="shared" si="1"/>
        <v>50228700</v>
      </c>
    </row>
    <row r="21" spans="1:15" s="14" customFormat="1" ht="16.5" customHeight="1">
      <c r="A21" s="13">
        <v>14060100</v>
      </c>
      <c r="B21" s="4" t="s">
        <v>7</v>
      </c>
      <c r="C21" s="19">
        <f>'Додаток № 2 (Л)'!C27</f>
        <v>18000</v>
      </c>
      <c r="D21" s="19">
        <f>'Додаток № 3 (Х)'!C27</f>
        <v>8200</v>
      </c>
      <c r="E21" s="19">
        <f>'Додаток № 4 (О) '!C27</f>
        <v>17000</v>
      </c>
      <c r="F21" s="19">
        <f>'Додаток № 5 (Ж)'!C27</f>
        <v>15600</v>
      </c>
      <c r="G21" s="19">
        <f>'Додаток № 6 (Ш)'!C27</f>
        <v>14400</v>
      </c>
      <c r="H21" s="19">
        <f>'Додаток № 7 (З)'!C27</f>
        <v>4200</v>
      </c>
      <c r="I21" s="19">
        <f>'Додаток № 8 (К)'!C27</f>
        <v>14000</v>
      </c>
      <c r="J21" s="19"/>
      <c r="K21" s="19">
        <f t="shared" si="2"/>
        <v>91400</v>
      </c>
      <c r="M21" s="21"/>
      <c r="O21" s="3">
        <f t="shared" si="1"/>
        <v>91400</v>
      </c>
    </row>
    <row r="22" spans="1:15" s="14" customFormat="1" ht="16.5" customHeight="1">
      <c r="A22" s="13">
        <v>16010000</v>
      </c>
      <c r="B22" s="4" t="s">
        <v>12</v>
      </c>
      <c r="C22" s="19">
        <f>'Додаток № 2 (Л)'!C33</f>
        <v>981000</v>
      </c>
      <c r="D22" s="19">
        <f>'Додаток № 3 (Х)'!C33</f>
        <v>969000</v>
      </c>
      <c r="E22" s="19">
        <f>'Додаток № 4 (О) '!C33</f>
        <v>2643500</v>
      </c>
      <c r="F22" s="19">
        <f>'Додаток № 5 (Ж)'!C33</f>
        <v>898500</v>
      </c>
      <c r="G22" s="19">
        <f>'Додаток № 6 (Ш)'!C33</f>
        <v>1920500</v>
      </c>
      <c r="H22" s="19">
        <f>'Додаток № 7 (З)'!C33</f>
        <v>266000</v>
      </c>
      <c r="I22" s="19">
        <f>'Додаток № 8 (К)'!C33</f>
        <v>1133000</v>
      </c>
      <c r="J22" s="19">
        <f>'Додаток № 1 (місто)'!C32</f>
        <v>7763500</v>
      </c>
      <c r="K22" s="19">
        <f t="shared" si="2"/>
        <v>16575000</v>
      </c>
      <c r="M22" s="21"/>
      <c r="O22" s="3">
        <f t="shared" si="1"/>
        <v>16575000</v>
      </c>
    </row>
    <row r="23" spans="1:15" s="14" customFormat="1" ht="12.75" customHeight="1">
      <c r="A23" s="13">
        <v>16030200</v>
      </c>
      <c r="B23" s="4" t="s">
        <v>40</v>
      </c>
      <c r="C23" s="19"/>
      <c r="D23" s="19"/>
      <c r="E23" s="19"/>
      <c r="F23" s="19"/>
      <c r="G23" s="19"/>
      <c r="H23" s="19"/>
      <c r="I23" s="19"/>
      <c r="J23" s="19">
        <f>'Додаток № 1 (місто)'!C34</f>
        <v>4000</v>
      </c>
      <c r="K23" s="19">
        <f t="shared" si="2"/>
        <v>4000</v>
      </c>
      <c r="M23" s="21"/>
      <c r="O23" s="3">
        <f t="shared" si="1"/>
        <v>4000</v>
      </c>
    </row>
    <row r="24" spans="1:15" s="14" customFormat="1" ht="12.75">
      <c r="A24" s="13">
        <v>16040000</v>
      </c>
      <c r="B24" s="4" t="s">
        <v>143</v>
      </c>
      <c r="C24" s="19"/>
      <c r="D24" s="19"/>
      <c r="E24" s="19">
        <f>'Додаток № 4 (О) '!C34</f>
        <v>2000</v>
      </c>
      <c r="F24" s="19"/>
      <c r="G24" s="19"/>
      <c r="H24" s="19"/>
      <c r="I24" s="19"/>
      <c r="J24" s="19"/>
      <c r="K24" s="19">
        <f t="shared" si="2"/>
        <v>2000</v>
      </c>
      <c r="M24" s="21"/>
      <c r="O24" s="3">
        <f t="shared" si="1"/>
        <v>2000</v>
      </c>
    </row>
    <row r="25" spans="1:15" s="14" customFormat="1" ht="38.25">
      <c r="A25" s="13">
        <v>21010301</v>
      </c>
      <c r="B25" s="4" t="s">
        <v>59</v>
      </c>
      <c r="C25" s="19">
        <f>'Додаток № 2 (Л)'!C39</f>
        <v>2296000</v>
      </c>
      <c r="D25" s="19"/>
      <c r="E25" s="19">
        <f>'Додаток № 4 (О) '!C40</f>
        <v>544700</v>
      </c>
      <c r="F25" s="19">
        <f>'Додаток № 5 (Ж)'!C40</f>
        <v>70300</v>
      </c>
      <c r="G25" s="19"/>
      <c r="H25" s="19"/>
      <c r="I25" s="19"/>
      <c r="J25" s="19">
        <f>'Додаток № 1 (місто)'!C38</f>
        <v>139000</v>
      </c>
      <c r="K25" s="19">
        <f t="shared" si="2"/>
        <v>3050000</v>
      </c>
      <c r="M25" s="21"/>
      <c r="O25" s="3">
        <f t="shared" si="1"/>
        <v>3050000</v>
      </c>
    </row>
    <row r="26" spans="1:15" s="14" customFormat="1" ht="12.75" customHeight="1" hidden="1">
      <c r="A26" s="13">
        <v>21080000</v>
      </c>
      <c r="B26" s="4" t="s">
        <v>24</v>
      </c>
      <c r="C26" s="19"/>
      <c r="D26" s="19"/>
      <c r="E26" s="19"/>
      <c r="F26" s="19"/>
      <c r="G26" s="19"/>
      <c r="H26" s="19"/>
      <c r="I26" s="19"/>
      <c r="J26" s="19"/>
      <c r="K26" s="19">
        <f t="shared" si="2"/>
        <v>0</v>
      </c>
      <c r="M26" s="21"/>
      <c r="O26" s="3">
        <f t="shared" si="1"/>
        <v>0</v>
      </c>
    </row>
    <row r="27" spans="1:15" s="14" customFormat="1" ht="24" customHeight="1">
      <c r="A27" s="13">
        <v>21040000</v>
      </c>
      <c r="B27" s="4" t="s">
        <v>80</v>
      </c>
      <c r="C27" s="19"/>
      <c r="D27" s="19"/>
      <c r="E27" s="19"/>
      <c r="F27" s="19"/>
      <c r="G27" s="19"/>
      <c r="H27" s="19"/>
      <c r="I27" s="19"/>
      <c r="J27" s="19">
        <f>'Додаток № 1 (місто)'!C40</f>
        <v>1300000</v>
      </c>
      <c r="K27" s="19">
        <f>SUM(C27:J27)</f>
        <v>1300000</v>
      </c>
      <c r="M27" s="21"/>
      <c r="O27" s="3">
        <f t="shared" si="1"/>
        <v>1300000</v>
      </c>
    </row>
    <row r="28" spans="1:15" s="14" customFormat="1" ht="24" customHeight="1">
      <c r="A28" s="13">
        <v>21080900</v>
      </c>
      <c r="B28" s="4" t="s">
        <v>141</v>
      </c>
      <c r="C28" s="19">
        <f>'Додаток № 2 (Л)'!C48</f>
        <v>18600</v>
      </c>
      <c r="D28" s="19">
        <f>'Додаток № 3 (Х)'!C48</f>
        <v>2500</v>
      </c>
      <c r="E28" s="19">
        <f>'Додаток № 4 (О) '!C49</f>
        <v>1900</v>
      </c>
      <c r="F28" s="19">
        <f>'Додаток № 5 (Ж)'!C49</f>
        <v>20300</v>
      </c>
      <c r="G28" s="19">
        <f>'Додаток № 6 (Ш)'!C49</f>
        <v>3900</v>
      </c>
      <c r="H28" s="19">
        <f>'Додаток № 7 (З)'!C49</f>
        <v>1300</v>
      </c>
      <c r="I28" s="19">
        <f>'Додаток № 8 (К)'!C49</f>
        <v>1500</v>
      </c>
      <c r="J28" s="19"/>
      <c r="K28" s="19">
        <f>SUM(C28:J28)</f>
        <v>50000</v>
      </c>
      <c r="M28" s="21"/>
      <c r="O28" s="3"/>
    </row>
    <row r="29" spans="1:15" s="14" customFormat="1" ht="25.5">
      <c r="A29" s="13">
        <v>22080401</v>
      </c>
      <c r="B29" s="4" t="s">
        <v>56</v>
      </c>
      <c r="C29" s="19"/>
      <c r="D29" s="19"/>
      <c r="E29" s="19"/>
      <c r="F29" s="19"/>
      <c r="G29" s="19"/>
      <c r="H29" s="19"/>
      <c r="I29" s="19"/>
      <c r="J29" s="19">
        <f>'Додаток № 1 (місто)'!C44</f>
        <v>18000000</v>
      </c>
      <c r="K29" s="19">
        <f t="shared" si="2"/>
        <v>18000000</v>
      </c>
      <c r="M29" s="21"/>
      <c r="O29" s="3">
        <f t="shared" si="1"/>
        <v>18000000</v>
      </c>
    </row>
    <row r="30" spans="1:15" s="14" customFormat="1" ht="38.25">
      <c r="A30" s="13">
        <v>24030000</v>
      </c>
      <c r="B30" s="4" t="s">
        <v>57</v>
      </c>
      <c r="C30" s="19">
        <f>'Додаток № 2 (Л)'!C51</f>
        <v>15000</v>
      </c>
      <c r="D30" s="19">
        <f>'Додаток № 3 (Х)'!C51</f>
        <v>4000</v>
      </c>
      <c r="E30" s="19">
        <f>'Додаток № 4 (О) '!C52</f>
        <v>1000</v>
      </c>
      <c r="F30" s="19">
        <f>'Додаток № 5 (Ж)'!C52</f>
        <v>3000</v>
      </c>
      <c r="G30" s="19">
        <f>'Додаток № 6 (Ш)'!C52</f>
        <v>5000</v>
      </c>
      <c r="H30" s="19">
        <f>'Додаток № 7 (З)'!C52</f>
        <v>2000</v>
      </c>
      <c r="I30" s="19">
        <f>'Додаток № 8 (К)'!C52</f>
        <v>500</v>
      </c>
      <c r="J30" s="19">
        <f>'Додаток № 1 (місто)'!C50</f>
        <v>1800</v>
      </c>
      <c r="K30" s="19">
        <f t="shared" si="2"/>
        <v>32300</v>
      </c>
      <c r="M30" s="21"/>
      <c r="O30" s="3">
        <f t="shared" si="1"/>
        <v>32300</v>
      </c>
    </row>
    <row r="31" spans="1:15" s="14" customFormat="1" ht="16.5" customHeight="1">
      <c r="A31" s="13">
        <v>24060300</v>
      </c>
      <c r="B31" s="4" t="s">
        <v>24</v>
      </c>
      <c r="C31" s="19">
        <f>'Додаток № 2 (Л)'!C53</f>
        <v>1000</v>
      </c>
      <c r="D31" s="19">
        <f>'Додаток № 3 (Х)'!C53</f>
        <v>1800</v>
      </c>
      <c r="E31" s="19">
        <f>'Додаток № 4 (О) '!C54</f>
        <v>3000</v>
      </c>
      <c r="F31" s="19">
        <f>'Додаток № 5 (Ж)'!C54</f>
        <v>9500</v>
      </c>
      <c r="G31" s="19">
        <f>'Додаток № 6 (Ш)'!C54</f>
        <v>9500</v>
      </c>
      <c r="H31" s="19">
        <f>'Додаток № 7 (З)'!C54</f>
        <v>2400</v>
      </c>
      <c r="I31" s="19">
        <f>'Додаток № 8 (К)'!C54</f>
        <v>3800</v>
      </c>
      <c r="J31" s="19">
        <f>'Додаток № 1 (місто)'!C52</f>
        <v>149000</v>
      </c>
      <c r="K31" s="19">
        <f t="shared" si="2"/>
        <v>180000</v>
      </c>
      <c r="M31" s="21"/>
      <c r="O31" s="3">
        <f t="shared" si="1"/>
        <v>180000</v>
      </c>
    </row>
    <row r="32" spans="1:15" ht="20.25" customHeight="1">
      <c r="A32" s="11"/>
      <c r="B32" s="15" t="s">
        <v>74</v>
      </c>
      <c r="C32" s="18">
        <f>C6+C15</f>
        <v>68122200</v>
      </c>
      <c r="D32" s="18">
        <f aca="true" t="shared" si="4" ref="D32:O32">D6+D15</f>
        <v>24061100</v>
      </c>
      <c r="E32" s="18">
        <f t="shared" si="4"/>
        <v>119173600</v>
      </c>
      <c r="F32" s="18">
        <f t="shared" si="4"/>
        <v>63406100</v>
      </c>
      <c r="G32" s="18">
        <f t="shared" si="4"/>
        <v>52428400</v>
      </c>
      <c r="H32" s="18">
        <f t="shared" si="4"/>
        <v>25283500</v>
      </c>
      <c r="I32" s="18">
        <f t="shared" si="4"/>
        <v>51494100</v>
      </c>
      <c r="J32" s="18">
        <f t="shared" si="4"/>
        <v>426146000</v>
      </c>
      <c r="K32" s="18">
        <f t="shared" si="4"/>
        <v>830115000</v>
      </c>
      <c r="M32" s="18">
        <f t="shared" si="4"/>
        <v>34700</v>
      </c>
      <c r="O32" s="18">
        <f t="shared" si="4"/>
        <v>830149700</v>
      </c>
    </row>
    <row r="33" spans="2:11" ht="17.25" customHeight="1">
      <c r="B33" s="1" t="s">
        <v>92</v>
      </c>
      <c r="C33" s="3">
        <f>'Додаток № 2 (Л)'!C66</f>
        <v>68122200</v>
      </c>
      <c r="D33" s="3">
        <f>'Додаток № 3 (Х)'!C66</f>
        <v>24061100</v>
      </c>
      <c r="E33" s="3">
        <f>'Додаток № 4 (О) '!C67</f>
        <v>119173600</v>
      </c>
      <c r="F33" s="3">
        <f>'Додаток № 5 (Ж)'!C67</f>
        <v>63406100</v>
      </c>
      <c r="G33" s="3">
        <f>'Додаток № 6 (Ш)'!C67</f>
        <v>52428400</v>
      </c>
      <c r="H33" s="3">
        <f>'Додаток № 7 (З)'!C67</f>
        <v>25283500</v>
      </c>
      <c r="I33" s="3">
        <f>'Додаток № 8 (К)'!C67</f>
        <v>51494100</v>
      </c>
      <c r="J33" s="3">
        <f>'Додаток № 1 (місто)'!C65</f>
        <v>426146000</v>
      </c>
      <c r="K33" s="3">
        <f>SUM(C33:J33)</f>
        <v>830115000</v>
      </c>
    </row>
    <row r="34" spans="1:11" s="2" customFormat="1" ht="210.75" customHeight="1" hidden="1">
      <c r="A34" s="92" t="s">
        <v>65</v>
      </c>
      <c r="B34" s="92"/>
      <c r="C34" s="20"/>
      <c r="D34" s="20"/>
      <c r="E34" s="20"/>
      <c r="F34" s="20"/>
      <c r="G34" s="20"/>
      <c r="H34" s="20"/>
      <c r="I34" s="20"/>
      <c r="J34" s="20"/>
      <c r="K34" s="20"/>
    </row>
    <row r="35" spans="2:11" ht="12.75">
      <c r="B35" s="1" t="s">
        <v>93</v>
      </c>
      <c r="C35" s="3">
        <f>C33-C32</f>
        <v>0</v>
      </c>
      <c r="D35" s="3">
        <f aca="true" t="shared" si="5" ref="D35:K35">D33-D32</f>
        <v>0</v>
      </c>
      <c r="E35" s="3">
        <f t="shared" si="5"/>
        <v>0</v>
      </c>
      <c r="F35" s="3">
        <f t="shared" si="5"/>
        <v>0</v>
      </c>
      <c r="G35" s="3">
        <f t="shared" si="5"/>
        <v>0</v>
      </c>
      <c r="H35" s="3">
        <f t="shared" si="5"/>
        <v>0</v>
      </c>
      <c r="I35" s="3">
        <f t="shared" si="5"/>
        <v>0</v>
      </c>
      <c r="J35" s="3">
        <f t="shared" si="5"/>
        <v>0</v>
      </c>
      <c r="K35" s="3">
        <f t="shared" si="5"/>
        <v>0</v>
      </c>
    </row>
    <row r="36" spans="3:11" ht="12.75">
      <c r="C36" s="3"/>
      <c r="D36" s="3"/>
      <c r="E36" s="3"/>
      <c r="F36" s="3"/>
      <c r="G36" s="3"/>
      <c r="H36" s="3"/>
      <c r="I36" s="3"/>
      <c r="J36" s="3"/>
      <c r="K36" s="3">
        <f>K6+K15</f>
        <v>830115000</v>
      </c>
    </row>
    <row r="37" spans="3:11" ht="12.75">
      <c r="C37" s="3"/>
      <c r="D37" s="3"/>
      <c r="E37" s="3"/>
      <c r="F37" s="3"/>
      <c r="G37" s="3"/>
      <c r="H37" s="3"/>
      <c r="I37" s="3"/>
      <c r="J37" s="3"/>
      <c r="K37" s="3"/>
    </row>
    <row r="38" spans="3:11" ht="12.75">
      <c r="C38" s="3"/>
      <c r="D38" s="3"/>
      <c r="E38" s="3"/>
      <c r="F38" s="3"/>
      <c r="G38" s="3"/>
      <c r="H38" s="3"/>
      <c r="I38" s="3"/>
      <c r="J38" s="3"/>
      <c r="K38" s="3"/>
    </row>
    <row r="39" spans="3:11" ht="12.75">
      <c r="C39" s="3"/>
      <c r="D39" s="3"/>
      <c r="E39" s="3"/>
      <c r="F39" s="3"/>
      <c r="G39" s="3"/>
      <c r="H39" s="3"/>
      <c r="I39" s="3"/>
      <c r="J39" s="3"/>
      <c r="K39" s="3"/>
    </row>
    <row r="40" spans="3:11" ht="12.75">
      <c r="C40" s="3"/>
      <c r="D40" s="3"/>
      <c r="E40" s="3"/>
      <c r="F40" s="3"/>
      <c r="G40" s="3"/>
      <c r="H40" s="3"/>
      <c r="I40" s="3"/>
      <c r="J40" s="3"/>
      <c r="K40" s="3"/>
    </row>
    <row r="41" spans="3:11" ht="12.75">
      <c r="C41" s="3"/>
      <c r="D41" s="3"/>
      <c r="E41" s="3"/>
      <c r="F41" s="3"/>
      <c r="G41" s="3"/>
      <c r="H41" s="3"/>
      <c r="I41" s="3"/>
      <c r="J41" s="3"/>
      <c r="K41" s="3"/>
    </row>
    <row r="42" spans="3:11" ht="12.75">
      <c r="C42" s="3"/>
      <c r="D42" s="3"/>
      <c r="E42" s="3"/>
      <c r="F42" s="3"/>
      <c r="G42" s="3"/>
      <c r="H42" s="3"/>
      <c r="I42" s="3"/>
      <c r="J42" s="3"/>
      <c r="K42" s="3"/>
    </row>
    <row r="43" spans="3:11" ht="12.75">
      <c r="C43" s="3"/>
      <c r="D43" s="3"/>
      <c r="E43" s="3"/>
      <c r="F43" s="3"/>
      <c r="G43" s="3"/>
      <c r="H43" s="3"/>
      <c r="I43" s="3"/>
      <c r="J43" s="3"/>
      <c r="K43" s="3"/>
    </row>
    <row r="44" spans="3:11" ht="12.75">
      <c r="C44" s="3"/>
      <c r="D44" s="3"/>
      <c r="E44" s="3"/>
      <c r="F44" s="3"/>
      <c r="G44" s="3"/>
      <c r="H44" s="3"/>
      <c r="I44" s="3"/>
      <c r="J44" s="3"/>
      <c r="K44" s="3"/>
    </row>
    <row r="45" spans="3:11" ht="12.75">
      <c r="C45" s="3"/>
      <c r="D45" s="3"/>
      <c r="E45" s="3"/>
      <c r="F45" s="3"/>
      <c r="G45" s="3"/>
      <c r="H45" s="3"/>
      <c r="I45" s="3"/>
      <c r="J45" s="3"/>
      <c r="K45" s="3"/>
    </row>
    <row r="46" spans="3:11" ht="12.75">
      <c r="C46" s="3"/>
      <c r="D46" s="3"/>
      <c r="E46" s="3"/>
      <c r="F46" s="3"/>
      <c r="G46" s="3"/>
      <c r="H46" s="3"/>
      <c r="I46" s="3"/>
      <c r="J46" s="3"/>
      <c r="K46" s="3"/>
    </row>
    <row r="47" spans="3:11" ht="12.75">
      <c r="C47" s="3"/>
      <c r="D47" s="3"/>
      <c r="E47" s="3"/>
      <c r="F47" s="3"/>
      <c r="G47" s="3"/>
      <c r="H47" s="3"/>
      <c r="I47" s="3"/>
      <c r="J47" s="3"/>
      <c r="K47" s="3"/>
    </row>
    <row r="48" spans="3:11" ht="12.75">
      <c r="C48" s="3"/>
      <c r="D48" s="3"/>
      <c r="E48" s="3"/>
      <c r="F48" s="3"/>
      <c r="G48" s="3"/>
      <c r="H48" s="3"/>
      <c r="I48" s="3"/>
      <c r="J48" s="3"/>
      <c r="K48" s="3"/>
    </row>
    <row r="49" spans="3:11" ht="12.75">
      <c r="C49" s="3"/>
      <c r="D49" s="3"/>
      <c r="E49" s="3"/>
      <c r="F49" s="3"/>
      <c r="G49" s="3"/>
      <c r="H49" s="3"/>
      <c r="I49" s="3"/>
      <c r="J49" s="3"/>
      <c r="K49" s="3"/>
    </row>
    <row r="50" spans="3:11" ht="12.75">
      <c r="C50" s="3"/>
      <c r="D50" s="3"/>
      <c r="E50" s="3"/>
      <c r="F50" s="3"/>
      <c r="G50" s="3"/>
      <c r="H50" s="3"/>
      <c r="I50" s="3"/>
      <c r="J50" s="3"/>
      <c r="K50" s="3"/>
    </row>
  </sheetData>
  <mergeCells count="15">
    <mergeCell ref="M3:M5"/>
    <mergeCell ref="O3:O5"/>
    <mergeCell ref="A1:C1"/>
    <mergeCell ref="C3:C5"/>
    <mergeCell ref="D3:D5"/>
    <mergeCell ref="E3:E5"/>
    <mergeCell ref="F3:F5"/>
    <mergeCell ref="G3:G5"/>
    <mergeCell ref="H3:H5"/>
    <mergeCell ref="I3:I5"/>
    <mergeCell ref="K3:K5"/>
    <mergeCell ref="A34:B34"/>
    <mergeCell ref="A3:A5"/>
    <mergeCell ref="B3:B5"/>
    <mergeCell ref="J3:J5"/>
  </mergeCells>
  <printOptions/>
  <pageMargins left="0.2" right="0.21" top="1.07" bottom="0.19" header="1" footer="0.2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pressa3</cp:lastModifiedBy>
  <cp:lastPrinted>2007-08-21T07:00:36Z</cp:lastPrinted>
  <dcterms:created xsi:type="dcterms:W3CDTF">2001-11-27T14:55:16Z</dcterms:created>
  <dcterms:modified xsi:type="dcterms:W3CDTF">2007-09-21T11:53:25Z</dcterms:modified>
  <cp:category/>
  <cp:version/>
  <cp:contentType/>
  <cp:contentStatus/>
</cp:coreProperties>
</file>