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Екофонд (3)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<sst xmlns="http://schemas.openxmlformats.org/spreadsheetml/2006/main" count="152" uniqueCount="97">
  <si>
    <t>загальний фонд</t>
  </si>
  <si>
    <t>спец.фонд</t>
  </si>
  <si>
    <t>2007 рік (план)</t>
  </si>
  <si>
    <t>2008 рік (прогноз)</t>
  </si>
  <si>
    <t>2009 рік (прогноз)</t>
  </si>
  <si>
    <t>211 Головний розпорядник бюджетних коштів: Управління з питань екології міської ради</t>
  </si>
  <si>
    <t>Показник продукту:</t>
  </si>
  <si>
    <t>Показник результативності (якості):</t>
  </si>
  <si>
    <t>Показники виконання:</t>
  </si>
  <si>
    <t>Показник продуктивності (ефективності):</t>
  </si>
  <si>
    <t>довжина мережі зливової каналізації,що потребує упорядкування (реконструкції), п.м.</t>
  </si>
  <si>
    <t>витрати на упорядкування (реконструкцію) 1 п.м. мережі зливової каналізації, грн.</t>
  </si>
  <si>
    <r>
      <t>Завдання 1:</t>
    </r>
    <r>
      <rPr>
        <sz val="10"/>
        <rFont val="Arial Cyr"/>
        <family val="0"/>
      </rPr>
      <t xml:space="preserve"> Виконати роботи по упорядкуванню зливової каналізації міста</t>
    </r>
  </si>
  <si>
    <r>
      <t>Завдання 4:</t>
    </r>
    <r>
      <rPr>
        <sz val="10"/>
        <rFont val="Arial Cyr"/>
        <family val="0"/>
      </rPr>
      <t xml:space="preserve"> Здійснити заходи щодо відновлення і підтримання сприятливого гідрологічного режиму та санітарного стану малих річок міста</t>
    </r>
  </si>
  <si>
    <t>довжина річок, що потребують розчистки, км</t>
  </si>
  <si>
    <t>довжина річок, що була розчищена, км</t>
  </si>
  <si>
    <t>Площа земель, де знижено рівень грунтових вод, га</t>
  </si>
  <si>
    <r>
      <t xml:space="preserve">Мета підпрограми: </t>
    </r>
    <r>
      <rPr>
        <sz val="10"/>
        <rFont val="Arial Cyr"/>
        <family val="2"/>
      </rPr>
      <t>Зменшення скиду зворотних вод та забруднення річок, поліпшення водо-постачання та водовідведення, запобігання шкідливої дії вод</t>
    </r>
  </si>
  <si>
    <r>
      <t xml:space="preserve">Мета підпрограми: </t>
    </r>
    <r>
      <rPr>
        <sz val="10"/>
        <rFont val="Arial Cyr"/>
        <family val="2"/>
      </rPr>
      <t>Забезпечення раціонального використання і зберігання відходів;</t>
    </r>
    <r>
      <rPr>
        <i/>
        <sz val="10"/>
        <rFont val="Arial Cyr"/>
        <family val="2"/>
      </rPr>
      <t xml:space="preserve"> з</t>
    </r>
    <r>
      <rPr>
        <sz val="10"/>
        <rFont val="Arial Cyr"/>
        <family val="2"/>
      </rPr>
      <t xml:space="preserve">меншення обсягу відходів, які направляються на полігони </t>
    </r>
  </si>
  <si>
    <r>
      <t>Завдання 1:</t>
    </r>
    <r>
      <rPr>
        <sz val="10"/>
        <rFont val="Arial Cyr"/>
        <family val="0"/>
      </rPr>
      <t xml:space="preserve"> Забезпечити придбання обладнання та машин для збору, транспортування, знешкодження та складування побутових відходів </t>
    </r>
  </si>
  <si>
    <t>Потреба у придбанні (заміні) контейнерів для збору сміття, шт.</t>
  </si>
  <si>
    <t>вартість розчистки 1 км річок, грн.</t>
  </si>
  <si>
    <t>вартість 1 контейнеру, грн.</t>
  </si>
  <si>
    <t>Відсоток придбаних контейнерів до загальної потреби, %</t>
  </si>
  <si>
    <r>
      <t xml:space="preserve">Мета підпрограми: </t>
    </r>
    <r>
      <rPr>
        <sz val="10"/>
        <rFont val="Arial Cyr"/>
        <family val="2"/>
      </rPr>
      <t xml:space="preserve">Забезпечення систематичного, технічно-виваженого та науково обгрунтованого підходу до проведення природоохороних заходів  </t>
    </r>
  </si>
  <si>
    <t>Кількість розроблених проектів, шт.</t>
  </si>
  <si>
    <t>середні витрати на розробку 1 проекту, грн.</t>
  </si>
  <si>
    <t xml:space="preserve">Кількість проектів, що отримали позитивні висновки експертиз, % </t>
  </si>
  <si>
    <t>Кількість виконаних НДР, шт.</t>
  </si>
  <si>
    <t>середні витрати на виконання 1 НДР, грн.</t>
  </si>
  <si>
    <r>
      <t>Підпрограма 2.2:</t>
    </r>
    <r>
      <rPr>
        <b/>
        <sz val="10"/>
        <rFont val="Arial Cyr"/>
        <family val="2"/>
      </rPr>
      <t xml:space="preserve"> Поліпшення використання та споживання відходів </t>
    </r>
  </si>
  <si>
    <r>
      <t>Підпрограма 2.3:</t>
    </r>
    <r>
      <rPr>
        <b/>
        <sz val="9"/>
        <rFont val="Arial Cyr"/>
        <family val="0"/>
      </rPr>
      <t xml:space="preserve"> Науково-дослідні та проектно-вишукувальні роботи </t>
    </r>
  </si>
  <si>
    <r>
      <t>Підпрограма 2.4:</t>
    </r>
    <r>
      <rPr>
        <b/>
        <sz val="9"/>
        <rFont val="Arial Cyr"/>
        <family val="0"/>
      </rPr>
      <t xml:space="preserve"> Озеленення міста та збереження природно-заповідного фонду  </t>
    </r>
  </si>
  <si>
    <r>
      <t>Підпрограма 2.5:</t>
    </r>
    <r>
      <rPr>
        <b/>
        <sz val="9"/>
        <rFont val="Arial Cyr"/>
        <family val="0"/>
      </rPr>
      <t xml:space="preserve"> Пропаганда охорони навколишнього природного середовища, підвищення рівня екологічної освіти  </t>
    </r>
  </si>
  <si>
    <r>
      <t xml:space="preserve">Мета підпрограми: </t>
    </r>
    <r>
      <rPr>
        <sz val="10"/>
        <rFont val="Arial Cyr"/>
        <family val="2"/>
      </rPr>
      <t xml:space="preserve">Розширення зеленої зони міста, покращення стану зелених насаджень, збереження та відтворення природно-заповідного фонду  </t>
    </r>
  </si>
  <si>
    <t>Площа земель ПЗФ, що потребує благоустрою, га</t>
  </si>
  <si>
    <t xml:space="preserve">Вартість робіт з благоустрою 1 га ПЗФ, грн. </t>
  </si>
  <si>
    <t>Співвідношення площі, на якій проведені заходи з благоустрою, до потреби, %</t>
  </si>
  <si>
    <r>
      <t xml:space="preserve">Мета підпрограми: </t>
    </r>
    <r>
      <rPr>
        <sz val="10"/>
        <rFont val="Arial Cyr"/>
        <family val="2"/>
      </rPr>
      <t xml:space="preserve">Оперативне, ефективне і максимально широке розповсюдження екологічної інформації про стан довкілля, підвищення кваліфікації та рівня екологічної освіти, розробка та реалізація міських навчальних, дослідницьких  та інших програм </t>
    </r>
  </si>
  <si>
    <t>Середні витрати на проведення 1 заходу, грн.</t>
  </si>
  <si>
    <t>Кількість учасників заходів, чол.</t>
  </si>
  <si>
    <t>Кількість запланованих заходів, од.</t>
  </si>
  <si>
    <t>Кільксть примірників поліграфічної продукції, од.</t>
  </si>
  <si>
    <t>Кільксть працівників, що потребують підвищення рівня кваліфікації (освіти), чол.</t>
  </si>
  <si>
    <t>Середні витрати на підвищення кваліфікації (освіти) на 1 працівника, грн.</t>
  </si>
  <si>
    <t>Кільксть працівників, що підвищили рівень кваліфікації (освіти), чол.</t>
  </si>
  <si>
    <t>Середні витрати на виготовлення (придбання) 1 примірника, грн.</t>
  </si>
  <si>
    <r>
      <t>Завдання 3:</t>
    </r>
    <r>
      <rPr>
        <sz val="10"/>
        <rFont val="Arial Cyr"/>
        <family val="0"/>
      </rPr>
      <t xml:space="preserve"> Реконструкція та розширення цент-ральних очисних споруд каналізації Правобережної частини м.Запоріжжя. Реконструкція споруд по обробці осаду ЦОС-2  </t>
    </r>
  </si>
  <si>
    <r>
      <t xml:space="preserve">Мета програми: </t>
    </r>
    <r>
      <rPr>
        <sz val="10"/>
        <rFont val="Arial Cyr"/>
        <family val="2"/>
      </rPr>
      <t>Проведення комплексу взаємоузгоджених заходів, спрямованих на поліпшення стану усіх екосистем міста, відновлення і розширення природного середовища, і в остаточному підсумку збереження і поліпшення здоров'я населення</t>
    </r>
  </si>
  <si>
    <t>Непередбачені витрати</t>
  </si>
  <si>
    <t>вартість обслуговування 1 дренажної насосної станції, грн.</t>
  </si>
  <si>
    <t>Обсяг осаду, куб.м на добу</t>
  </si>
  <si>
    <t>Обсяг осаду після реконструкції, куб.м на добу</t>
  </si>
  <si>
    <t>Площа земельних угідь, зайнятих під складування осаду, га</t>
  </si>
  <si>
    <t>Площа земельних угідь, зайнятих під складування осаду, після реконструкції, га</t>
  </si>
  <si>
    <t>Кількість дренажних насосних станцій, од.</t>
  </si>
  <si>
    <t>Зменшення площі підтоплених території, га</t>
  </si>
  <si>
    <t>Кількість об'єктів водопропускних споруд, що потребують ремонту, од.</t>
  </si>
  <si>
    <t>Середні витрати на ремонт 1 об'єкту водопропускних споруд , грн.</t>
  </si>
  <si>
    <t>Кількість об'єктів водопропускних споруд , що були  відремонтовані, од.</t>
  </si>
  <si>
    <t>Видатки</t>
  </si>
  <si>
    <t>Код функціональної  класифікації видатків</t>
  </si>
  <si>
    <t>Разом</t>
  </si>
  <si>
    <t>В тому числі:</t>
  </si>
  <si>
    <t>Разом видатків</t>
  </si>
  <si>
    <r>
      <t>Підпрограма 2.1:</t>
    </r>
    <r>
      <rPr>
        <b/>
        <sz val="10"/>
        <rFont val="Arial Cyr"/>
        <family val="2"/>
      </rPr>
      <t xml:space="preserve"> Поліпшення стану водних ресурсів та боротьба з підтопленням</t>
    </r>
  </si>
  <si>
    <r>
      <t>Завдання 2:</t>
    </r>
    <r>
      <rPr>
        <sz val="10"/>
        <rFont val="Arial Cyr"/>
        <family val="0"/>
      </rPr>
      <t xml:space="preserve"> Виконати роботи по рекультивації та розширенню земель сміттєзвалищ (полігонів твердих побутових відходів) міста  </t>
    </r>
  </si>
  <si>
    <r>
      <t>Завдання 2:</t>
    </r>
    <r>
      <rPr>
        <sz val="10"/>
        <rFont val="Arial Cyr"/>
        <family val="0"/>
      </rPr>
      <t xml:space="preserve"> Проведення заходів по запобіганню  шкідливої дії вод ( будівництво та технічне обслуговування водопропускних і дренажних споруд) </t>
    </r>
  </si>
  <si>
    <t>довжина мережі зливової каналізації, що буде  упорядкована (реконструйована), п.м.</t>
  </si>
  <si>
    <t>Площа рекультивації (будівництва), га</t>
  </si>
  <si>
    <t>витрати на рекультивацію (будівництво) 1 га площі, грн.</t>
  </si>
  <si>
    <t>Співвідношення обсягу виконаних робіт до площі, що підлягала рекультивації (будівництву), %</t>
  </si>
  <si>
    <t xml:space="preserve">Кількість робіт, результати яких застосовуються для прийняття  управлінських рішень, % </t>
  </si>
  <si>
    <t xml:space="preserve">площа, яка потребує додаткового озеленення (реконструкції зелених насаджень), га </t>
  </si>
  <si>
    <t>вартість робіт по озелененню (реконструкції) 1 га, грн.</t>
  </si>
  <si>
    <t>Кількість проведених заходів, %.</t>
  </si>
  <si>
    <t>Кількість розповсюджених примірників поліграфічної продукції, %.</t>
  </si>
  <si>
    <t>Кількість будинків, де знижено рівень грунтових вод, од.</t>
  </si>
  <si>
    <t>Площа земель, що птребує зниження рівня грунтових вод, га</t>
  </si>
  <si>
    <r>
      <t>Завдання 1:</t>
    </r>
    <r>
      <rPr>
        <sz val="10"/>
        <rFont val="Arial Cyr"/>
        <family val="0"/>
      </rPr>
      <t xml:space="preserve"> Забезпечити протягом 2007-2009 років розробку проектів   </t>
    </r>
  </si>
  <si>
    <r>
      <t>Завдання 2:</t>
    </r>
    <r>
      <rPr>
        <sz val="10"/>
        <rFont val="Arial Cyr"/>
        <family val="0"/>
      </rPr>
      <t xml:space="preserve"> Забезпечити протягом 2007-2009 років виконання науково-дослідних робіт (НДР)</t>
    </r>
  </si>
  <si>
    <r>
      <t>Завдання 1:</t>
    </r>
    <r>
      <rPr>
        <sz val="10"/>
        <rFont val="Arial Cyr"/>
        <family val="0"/>
      </rPr>
      <t xml:space="preserve"> Забезпечити протягом 2007-2009 років проведення заходів з озеленення та благоустрою зеленої зони міста </t>
    </r>
  </si>
  <si>
    <t>збільшено (реконструйовано) зеленої зони міста, га</t>
  </si>
  <si>
    <r>
      <t>Завдання 2:</t>
    </r>
    <r>
      <rPr>
        <sz val="10"/>
        <rFont val="Arial Cyr"/>
        <family val="0"/>
      </rPr>
      <t xml:space="preserve"> Забезпечити протягом 2007-2009 років проведення заходів із збереження природно-заповідного фонду (ПЗФ) та відтворення природних екологічних систем </t>
    </r>
  </si>
  <si>
    <r>
      <t>Завдання 1:</t>
    </r>
    <r>
      <rPr>
        <sz val="10"/>
        <rFont val="Arial Cyr"/>
        <family val="0"/>
      </rPr>
      <t xml:space="preserve"> Провести протягом 2007-2009 років науково-технічні конференції, семінари, виставки та інші заходи  </t>
    </r>
  </si>
  <si>
    <r>
      <t>Завдання 2:</t>
    </r>
    <r>
      <rPr>
        <sz val="10"/>
        <rFont val="Arial Cyr"/>
        <family val="0"/>
      </rPr>
      <t xml:space="preserve"> Здійснити протягом 2007-2009 років  заходи з пропаганди охорони навколишнього природного середовища  </t>
    </r>
  </si>
  <si>
    <r>
      <t>Завдання 3:</t>
    </r>
    <r>
      <rPr>
        <sz val="10"/>
        <rFont val="Arial Cyr"/>
        <family val="0"/>
      </rPr>
      <t xml:space="preserve"> Здійснити протягом 2007-2009 років  заходи з підвищення кваліфікації та рівня екологічної освіти   </t>
    </r>
  </si>
  <si>
    <r>
      <t>Програма.</t>
    </r>
    <r>
      <rPr>
        <sz val="10"/>
        <rFont val="Arial Cyr"/>
        <family val="0"/>
      </rPr>
      <t xml:space="preserve"> Забезпечення екологічної безпеки міста на 2007-2009 роки</t>
    </r>
  </si>
  <si>
    <t xml:space="preserve">Секретар ради                                                                    </t>
  </si>
  <si>
    <t>Ю.В.Каптюх</t>
  </si>
  <si>
    <t>020 Головний розпорядник коштів: Управління освіти і науки міської ради</t>
  </si>
  <si>
    <t>Головний розпорядник коштів: Управління житлового господарства міської ради</t>
  </si>
  <si>
    <t xml:space="preserve">                                    Розподіл видатків бюджету міста Запоріжжя на період 2007-2009 роки за бюджетною програмою</t>
  </si>
  <si>
    <t xml:space="preserve">                                                                 "Про забезпечення екологічної безпеки міста на 2007-2009 роки"</t>
  </si>
  <si>
    <t xml:space="preserve">Додаток </t>
  </si>
  <si>
    <t>до рішення міської ради</t>
  </si>
  <si>
    <t>29.08.2007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</si>
</sst>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6"/>
      <name val="Times New Roman Cyr"/>
      <family val="1"/>
    </font>
    <font>
      <b/>
      <sz val="12"/>
      <name val="Arial Cyr"/>
      <family val="2"/>
    </font>
    <font>
      <sz val="10"/>
      <name val="Times New Roman Cyr"/>
      <family val="1"/>
    </font>
    <font>
      <sz val="14"/>
      <name val="Arial Cyr"/>
      <family val="0"/>
    </font>
    <font>
      <sz val="18"/>
      <name val="Times New Roman Cyr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/>
    </xf>
    <xf numFmtId="1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="75" zoomScaleNormal="75" workbookViewId="0" topLeftCell="C1">
      <selection activeCell="M5" sqref="M5"/>
    </sheetView>
  </sheetViews>
  <sheetFormatPr defaultColWidth="9.00390625" defaultRowHeight="12.75"/>
  <cols>
    <col min="1" max="1" width="60.625" style="0" customWidth="1"/>
    <col min="2" max="2" width="16.375" style="0" customWidth="1"/>
    <col min="3" max="3" width="12.75390625" style="0" customWidth="1"/>
    <col min="4" max="4" width="13.25390625" style="0" customWidth="1"/>
    <col min="5" max="5" width="13.125" style="0" customWidth="1"/>
    <col min="6" max="6" width="10.375" style="0" customWidth="1"/>
    <col min="7" max="7" width="11.75390625" style="0" customWidth="1"/>
    <col min="8" max="8" width="12.75390625" style="0" customWidth="1"/>
    <col min="9" max="9" width="11.00390625" style="0" customWidth="1"/>
    <col min="10" max="10" width="12.625" style="0" customWidth="1"/>
    <col min="11" max="11" width="12.00390625" style="0" customWidth="1"/>
  </cols>
  <sheetData>
    <row r="1" spans="4:10" ht="18.75">
      <c r="D1" s="22"/>
      <c r="I1" s="29" t="s">
        <v>94</v>
      </c>
      <c r="J1" s="29"/>
    </row>
    <row r="2" spans="4:12" ht="18.75">
      <c r="D2" s="22"/>
      <c r="I2" s="30" t="s">
        <v>95</v>
      </c>
      <c r="J2" s="30"/>
      <c r="K2" s="30"/>
      <c r="L2" s="30"/>
    </row>
    <row r="3" spans="4:11" ht="18.75">
      <c r="D3" s="22"/>
      <c r="I3" s="31" t="s">
        <v>96</v>
      </c>
      <c r="J3" s="31"/>
      <c r="K3" s="29"/>
    </row>
    <row r="4" ht="20.25">
      <c r="A4" s="14" t="s">
        <v>92</v>
      </c>
    </row>
    <row r="5" spans="1:2" ht="20.25">
      <c r="A5" s="14" t="s">
        <v>93</v>
      </c>
      <c r="B5" s="16"/>
    </row>
    <row r="7" spans="1:11" ht="12.75" customHeight="1">
      <c r="A7" s="37" t="s">
        <v>60</v>
      </c>
      <c r="B7" s="35" t="s">
        <v>61</v>
      </c>
      <c r="C7" s="42" t="s">
        <v>2</v>
      </c>
      <c r="D7" s="42"/>
      <c r="E7" s="43"/>
      <c r="F7" s="32" t="s">
        <v>3</v>
      </c>
      <c r="G7" s="34"/>
      <c r="H7" s="33"/>
      <c r="I7" s="32" t="s">
        <v>4</v>
      </c>
      <c r="J7" s="34"/>
      <c r="K7" s="33"/>
    </row>
    <row r="8" spans="1:11" ht="18" customHeight="1">
      <c r="A8" s="38"/>
      <c r="B8" s="40"/>
      <c r="C8" s="35" t="s">
        <v>62</v>
      </c>
      <c r="D8" s="32" t="s">
        <v>63</v>
      </c>
      <c r="E8" s="33"/>
      <c r="F8" s="35" t="s">
        <v>62</v>
      </c>
      <c r="G8" s="32" t="s">
        <v>63</v>
      </c>
      <c r="H8" s="33"/>
      <c r="I8" s="35" t="s">
        <v>62</v>
      </c>
      <c r="J8" s="32" t="s">
        <v>63</v>
      </c>
      <c r="K8" s="33"/>
    </row>
    <row r="9" spans="1:11" ht="27" customHeight="1">
      <c r="A9" s="39"/>
      <c r="B9" s="41"/>
      <c r="C9" s="41"/>
      <c r="D9" s="13" t="s">
        <v>0</v>
      </c>
      <c r="E9" s="3" t="s">
        <v>1</v>
      </c>
      <c r="F9" s="36"/>
      <c r="G9" s="4" t="s">
        <v>0</v>
      </c>
      <c r="H9" s="3" t="s">
        <v>1</v>
      </c>
      <c r="I9" s="36"/>
      <c r="J9" s="4" t="s">
        <v>0</v>
      </c>
      <c r="K9" s="3" t="s">
        <v>1</v>
      </c>
    </row>
    <row r="10" spans="1:11" ht="12.75">
      <c r="A10" s="12">
        <v>1</v>
      </c>
      <c r="B10" s="12">
        <v>2</v>
      </c>
      <c r="C10" s="12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25.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5.5">
      <c r="A12" s="1" t="s">
        <v>90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5.5">
      <c r="A13" s="1" t="s">
        <v>91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7" customHeight="1">
      <c r="A14" s="18" t="s">
        <v>87</v>
      </c>
      <c r="B14" s="2">
        <v>240601</v>
      </c>
      <c r="C14" s="2">
        <f>$D$14+$E$14</f>
        <v>4070000</v>
      </c>
      <c r="D14" s="2"/>
      <c r="E14" s="2">
        <f>$E$16+$E$58+$E$79+$E$97+$E$117+$E$144</f>
        <v>4070000</v>
      </c>
      <c r="F14" s="2">
        <f>$G$14+$H$14</f>
        <v>4416000</v>
      </c>
      <c r="G14" s="2"/>
      <c r="H14" s="2">
        <f>$H$16+$H$58+$H$79+$H$97+$H$117+$H$144</f>
        <v>4416000</v>
      </c>
      <c r="I14" s="2">
        <f>$J$14+$K$14</f>
        <v>4720800</v>
      </c>
      <c r="J14" s="2"/>
      <c r="K14" s="2">
        <f>$K$16+$K$58+$K$79+$K$97+$K$117+$K$144</f>
        <v>4720800</v>
      </c>
    </row>
    <row r="15" spans="1:11" ht="68.25" customHeight="1">
      <c r="A15" s="5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9.25" customHeight="1">
      <c r="A16" s="9" t="s">
        <v>65</v>
      </c>
      <c r="B16" s="2"/>
      <c r="C16" s="2">
        <f>$D$16+$E$16</f>
        <v>2751500</v>
      </c>
      <c r="D16" s="2"/>
      <c r="E16" s="2">
        <f>$E$18+$E$26+$E$39+$E$47</f>
        <v>2751500</v>
      </c>
      <c r="F16" s="2">
        <f>$G$16+$H$16</f>
        <v>1900000</v>
      </c>
      <c r="G16" s="2"/>
      <c r="H16" s="2">
        <f>$H$18+$H$26+$H$39+$H$47</f>
        <v>1900000</v>
      </c>
      <c r="I16" s="2">
        <f>$J$16+$K$16</f>
        <v>2100000</v>
      </c>
      <c r="J16" s="2"/>
      <c r="K16" s="2">
        <f>$K$18+$K$26+$K$39+$K$47</f>
        <v>2100000</v>
      </c>
    </row>
    <row r="17" spans="1:11" ht="44.25" customHeight="1">
      <c r="A17" s="10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4" customHeight="1">
      <c r="A18" s="5" t="s">
        <v>12</v>
      </c>
      <c r="B18" s="2"/>
      <c r="C18" s="2">
        <f>$D$18+$E$18</f>
        <v>1400000</v>
      </c>
      <c r="D18" s="2"/>
      <c r="E18" s="2">
        <v>1400000</v>
      </c>
      <c r="F18" s="2"/>
      <c r="G18" s="2"/>
      <c r="H18" s="2"/>
      <c r="I18" s="2"/>
      <c r="J18" s="2"/>
      <c r="K18" s="2"/>
    </row>
    <row r="19" spans="1:11" ht="12.75">
      <c r="A19" s="6" t="s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 customHeight="1">
      <c r="A20" s="7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5.5">
      <c r="A21" s="1" t="s">
        <v>10</v>
      </c>
      <c r="B21" s="2"/>
      <c r="C21" s="2"/>
      <c r="D21" s="2"/>
      <c r="E21" s="2">
        <v>229.9</v>
      </c>
      <c r="F21" s="2"/>
      <c r="G21" s="2"/>
      <c r="H21" s="2"/>
      <c r="I21" s="2"/>
      <c r="J21" s="2"/>
      <c r="K21" s="2"/>
    </row>
    <row r="22" spans="1:11" ht="12.75">
      <c r="A22" s="7" t="s">
        <v>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5.5">
      <c r="A23" s="1" t="s">
        <v>11</v>
      </c>
      <c r="B23" s="2"/>
      <c r="C23" s="2"/>
      <c r="D23" s="2"/>
      <c r="E23" s="2">
        <v>6091.4</v>
      </c>
      <c r="F23" s="2"/>
      <c r="G23" s="2"/>
      <c r="H23" s="2"/>
      <c r="I23" s="2"/>
      <c r="J23" s="2"/>
      <c r="K23" s="2"/>
    </row>
    <row r="24" spans="1:11" ht="12.75">
      <c r="A24" s="7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5.5">
      <c r="A25" s="1" t="s">
        <v>68</v>
      </c>
      <c r="B25" s="2"/>
      <c r="C25" s="2"/>
      <c r="D25" s="2"/>
      <c r="E25" s="2">
        <v>229.9</v>
      </c>
      <c r="F25" s="2"/>
      <c r="G25" s="2"/>
      <c r="H25" s="2"/>
      <c r="I25" s="2"/>
      <c r="J25" s="2"/>
      <c r="K25" s="2"/>
    </row>
    <row r="26" spans="1:11" ht="38.25">
      <c r="A26" s="5" t="s">
        <v>67</v>
      </c>
      <c r="B26" s="2"/>
      <c r="C26" s="2">
        <f>$D$26+$E$26</f>
        <v>98000</v>
      </c>
      <c r="D26" s="2"/>
      <c r="E26" s="2">
        <v>98000</v>
      </c>
      <c r="F26" s="2">
        <f>$G$26+$H$26</f>
        <v>100000</v>
      </c>
      <c r="G26" s="2"/>
      <c r="H26" s="2">
        <v>100000</v>
      </c>
      <c r="I26" s="2">
        <f>$J$26+$K$26</f>
        <v>100000</v>
      </c>
      <c r="J26" s="2"/>
      <c r="K26" s="2">
        <v>100000</v>
      </c>
    </row>
    <row r="27" spans="1:11" ht="12.75">
      <c r="A27" s="6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7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>
      <c r="A29" s="1" t="s">
        <v>57</v>
      </c>
      <c r="B29" s="2"/>
      <c r="C29" s="2"/>
      <c r="D29" s="2"/>
      <c r="E29" s="2">
        <v>4</v>
      </c>
      <c r="F29" s="2"/>
      <c r="G29" s="2"/>
      <c r="H29" s="2">
        <v>4</v>
      </c>
      <c r="I29" s="2"/>
      <c r="J29" s="2"/>
      <c r="K29" s="2">
        <v>4</v>
      </c>
    </row>
    <row r="30" spans="1:11" ht="12.75">
      <c r="A30" s="2" t="s">
        <v>55</v>
      </c>
      <c r="B30" s="2"/>
      <c r="C30" s="2"/>
      <c r="D30" s="2"/>
      <c r="E30" s="2">
        <v>1</v>
      </c>
      <c r="F30" s="2"/>
      <c r="G30" s="2"/>
      <c r="H30" s="2">
        <v>1</v>
      </c>
      <c r="I30" s="2"/>
      <c r="J30" s="2"/>
      <c r="K30" s="2">
        <v>1</v>
      </c>
    </row>
    <row r="31" spans="1:11" ht="12.75">
      <c r="A31" s="7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7" customHeight="1">
      <c r="A32" s="1" t="s">
        <v>58</v>
      </c>
      <c r="B32" s="2"/>
      <c r="C32" s="2"/>
      <c r="D32" s="2"/>
      <c r="E32" s="2">
        <v>17500</v>
      </c>
      <c r="F32" s="2"/>
      <c r="G32" s="2"/>
      <c r="H32" s="2">
        <v>17500</v>
      </c>
      <c r="I32" s="2"/>
      <c r="J32" s="2"/>
      <c r="K32" s="2">
        <v>17500</v>
      </c>
    </row>
    <row r="33" spans="1:11" ht="18" customHeight="1">
      <c r="A33" s="1" t="s">
        <v>50</v>
      </c>
      <c r="B33" s="2"/>
      <c r="C33" s="2"/>
      <c r="D33" s="2"/>
      <c r="E33" s="2">
        <v>28000</v>
      </c>
      <c r="F33" s="2"/>
      <c r="G33" s="2"/>
      <c r="H33" s="2">
        <v>30000</v>
      </c>
      <c r="I33" s="2"/>
      <c r="J33" s="2"/>
      <c r="K33" s="2">
        <v>30000</v>
      </c>
    </row>
    <row r="34" spans="1:11" ht="27" customHeight="1">
      <c r="A34" s="25"/>
      <c r="B34" s="20"/>
      <c r="C34" s="20"/>
      <c r="D34" s="26">
        <v>2</v>
      </c>
      <c r="E34" s="20"/>
      <c r="F34" s="20"/>
      <c r="G34" s="20"/>
      <c r="H34" s="20"/>
      <c r="I34" s="20"/>
      <c r="J34" s="20"/>
      <c r="K34" s="20"/>
    </row>
    <row r="35" spans="1:11" ht="15.75" customHeight="1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</row>
    <row r="36" spans="1:11" ht="12.75">
      <c r="A36" s="7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56</v>
      </c>
      <c r="B37" s="2"/>
      <c r="C37" s="2"/>
      <c r="D37" s="2"/>
      <c r="E37" s="2">
        <v>4</v>
      </c>
      <c r="F37" s="2"/>
      <c r="G37" s="2"/>
      <c r="H37" s="2">
        <v>4</v>
      </c>
      <c r="I37" s="2"/>
      <c r="J37" s="2"/>
      <c r="K37" s="2">
        <v>4</v>
      </c>
    </row>
    <row r="38" spans="1:11" ht="25.5">
      <c r="A38" s="1" t="s">
        <v>59</v>
      </c>
      <c r="B38" s="2"/>
      <c r="C38" s="2"/>
      <c r="D38" s="2"/>
      <c r="E38" s="2">
        <v>4</v>
      </c>
      <c r="F38" s="2"/>
      <c r="G38" s="2"/>
      <c r="H38" s="2">
        <v>4</v>
      </c>
      <c r="I38" s="2"/>
      <c r="J38" s="2"/>
      <c r="K38" s="2">
        <v>4</v>
      </c>
    </row>
    <row r="39" spans="1:11" ht="38.25">
      <c r="A39" s="5" t="s">
        <v>47</v>
      </c>
      <c r="B39" s="2"/>
      <c r="C39" s="2">
        <f>$D$39+$E$39</f>
        <v>1150000</v>
      </c>
      <c r="D39" s="2"/>
      <c r="E39" s="2">
        <v>1150000</v>
      </c>
      <c r="F39" s="2"/>
      <c r="G39" s="2"/>
      <c r="H39" s="2"/>
      <c r="I39" s="2"/>
      <c r="J39" s="2"/>
      <c r="K39" s="2"/>
    </row>
    <row r="40" spans="1:11" ht="12.75">
      <c r="A40" s="6" t="s">
        <v>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7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customHeight="1">
      <c r="A42" s="1" t="s">
        <v>51</v>
      </c>
      <c r="B42" s="2"/>
      <c r="C42" s="2"/>
      <c r="D42" s="2"/>
      <c r="E42" s="2">
        <v>1055</v>
      </c>
      <c r="F42" s="2"/>
      <c r="G42" s="2"/>
      <c r="H42" s="2"/>
      <c r="I42" s="2"/>
      <c r="J42" s="2"/>
      <c r="K42" s="2"/>
    </row>
    <row r="43" spans="1:11" ht="24" customHeight="1">
      <c r="A43" s="1" t="s">
        <v>53</v>
      </c>
      <c r="B43" s="2"/>
      <c r="C43" s="2"/>
      <c r="D43" s="2"/>
      <c r="E43" s="2">
        <v>10.8</v>
      </c>
      <c r="F43" s="2"/>
      <c r="G43" s="2"/>
      <c r="H43" s="2"/>
      <c r="I43" s="2"/>
      <c r="J43" s="2"/>
      <c r="K43" s="2"/>
    </row>
    <row r="44" spans="1:11" ht="12.75">
      <c r="A44" s="7" t="s">
        <v>7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1" t="s">
        <v>52</v>
      </c>
      <c r="B45" s="2"/>
      <c r="C45" s="2"/>
      <c r="D45" s="2"/>
      <c r="E45" s="2">
        <v>102</v>
      </c>
      <c r="F45" s="2"/>
      <c r="G45" s="2"/>
      <c r="H45" s="2"/>
      <c r="I45" s="2"/>
      <c r="J45" s="2"/>
      <c r="K45" s="2"/>
    </row>
    <row r="46" spans="1:11" ht="25.5">
      <c r="A46" s="1" t="s">
        <v>54</v>
      </c>
      <c r="B46" s="2"/>
      <c r="C46" s="2"/>
      <c r="D46" s="2"/>
      <c r="E46" s="2">
        <v>2.8</v>
      </c>
      <c r="F46" s="2"/>
      <c r="G46" s="2"/>
      <c r="H46" s="2"/>
      <c r="I46" s="2"/>
      <c r="J46" s="2"/>
      <c r="K46" s="2"/>
    </row>
    <row r="47" spans="1:11" ht="38.25">
      <c r="A47" s="5" t="s">
        <v>13</v>
      </c>
      <c r="B47" s="2"/>
      <c r="C47" s="2">
        <f>$D$47+$E$47</f>
        <v>103500</v>
      </c>
      <c r="D47" s="2"/>
      <c r="E47" s="2">
        <v>103500</v>
      </c>
      <c r="F47" s="2">
        <f>$G$47+$H$47</f>
        <v>1800000</v>
      </c>
      <c r="G47" s="2"/>
      <c r="H47" s="2">
        <v>1800000</v>
      </c>
      <c r="I47" s="2">
        <f>$J$47+$K$47</f>
        <v>2000000</v>
      </c>
      <c r="J47" s="2"/>
      <c r="K47" s="2">
        <v>2000000</v>
      </c>
    </row>
    <row r="48" spans="1:11" ht="12.75">
      <c r="A48" s="6" t="s">
        <v>8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7" t="s">
        <v>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1" t="s">
        <v>14</v>
      </c>
      <c r="B50" s="2"/>
      <c r="C50" s="2"/>
      <c r="D50" s="2"/>
      <c r="E50" s="2">
        <v>3</v>
      </c>
      <c r="F50" s="2"/>
      <c r="G50" s="2"/>
      <c r="H50" s="2">
        <v>5.82</v>
      </c>
      <c r="I50" s="2"/>
      <c r="J50" s="2"/>
      <c r="K50" s="2">
        <v>4.46</v>
      </c>
    </row>
    <row r="51" spans="1:11" ht="12.75">
      <c r="A51" s="1" t="s">
        <v>78</v>
      </c>
      <c r="B51" s="2"/>
      <c r="C51" s="2"/>
      <c r="D51" s="2"/>
      <c r="E51" s="2"/>
      <c r="F51" s="2"/>
      <c r="G51" s="2"/>
      <c r="H51" s="2">
        <v>88</v>
      </c>
      <c r="I51" s="2"/>
      <c r="J51" s="2"/>
      <c r="K51" s="2">
        <v>68</v>
      </c>
    </row>
    <row r="52" spans="1:11" ht="12.75">
      <c r="A52" s="7" t="s">
        <v>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8" t="s">
        <v>21</v>
      </c>
      <c r="B53" s="2"/>
      <c r="C53" s="2"/>
      <c r="D53" s="2"/>
      <c r="E53" s="2">
        <v>15666.67</v>
      </c>
      <c r="F53" s="2"/>
      <c r="G53" s="2"/>
      <c r="H53" s="2">
        <v>1473200</v>
      </c>
      <c r="I53" s="2"/>
      <c r="J53" s="2"/>
      <c r="K53" s="2">
        <v>1473200</v>
      </c>
    </row>
    <row r="54" spans="1:11" ht="12.75">
      <c r="A54" s="7" t="s">
        <v>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1" t="s">
        <v>15</v>
      </c>
      <c r="B55" s="2"/>
      <c r="C55" s="2"/>
      <c r="D55" s="2"/>
      <c r="E55" s="2"/>
      <c r="F55" s="2"/>
      <c r="G55" s="2"/>
      <c r="H55" s="2">
        <v>1.22</v>
      </c>
      <c r="I55" s="2"/>
      <c r="J55" s="2"/>
      <c r="K55" s="2">
        <v>1.36</v>
      </c>
    </row>
    <row r="56" spans="1:11" ht="12.75" customHeight="1">
      <c r="A56" s="1" t="s">
        <v>77</v>
      </c>
      <c r="B56" s="2"/>
      <c r="C56" s="2"/>
      <c r="D56" s="2"/>
      <c r="E56" s="2">
        <v>30</v>
      </c>
      <c r="F56" s="2"/>
      <c r="G56" s="2"/>
      <c r="H56" s="2"/>
      <c r="I56" s="2"/>
      <c r="J56" s="2"/>
      <c r="K56" s="2"/>
    </row>
    <row r="57" spans="1:11" ht="12.75" customHeight="1">
      <c r="A57" s="1" t="s">
        <v>16</v>
      </c>
      <c r="B57" s="2"/>
      <c r="C57" s="2"/>
      <c r="D57" s="2"/>
      <c r="E57" s="2"/>
      <c r="F57" s="2"/>
      <c r="G57" s="2"/>
      <c r="H57" s="2">
        <v>20</v>
      </c>
      <c r="I57" s="2"/>
      <c r="J57" s="2"/>
      <c r="K57" s="2">
        <v>20</v>
      </c>
    </row>
    <row r="58" spans="1:11" ht="25.5">
      <c r="A58" s="9" t="s">
        <v>30</v>
      </c>
      <c r="B58" s="2"/>
      <c r="C58" s="2">
        <f>$D$58+$E$58</f>
        <v>558000</v>
      </c>
      <c r="D58" s="2"/>
      <c r="E58" s="2">
        <f>$E$60+$E$68</f>
        <v>558000</v>
      </c>
      <c r="F58" s="2">
        <f>$G$58+$H$58</f>
        <v>1600000</v>
      </c>
      <c r="G58" s="2"/>
      <c r="H58" s="2">
        <f>$H$60+$H$68</f>
        <v>1600000</v>
      </c>
      <c r="I58" s="2">
        <f>$J$58+$K$58</f>
        <v>1600000</v>
      </c>
      <c r="J58" s="2"/>
      <c r="K58" s="2">
        <f>$K$60+$K$68</f>
        <v>1600000</v>
      </c>
    </row>
    <row r="59" spans="1:11" ht="38.25">
      <c r="A59" s="10" t="s">
        <v>18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38.25">
      <c r="A60" s="5" t="s">
        <v>19</v>
      </c>
      <c r="B60" s="2"/>
      <c r="C60" s="2"/>
      <c r="D60" s="2"/>
      <c r="E60" s="2">
        <v>535000</v>
      </c>
      <c r="F60" s="2"/>
      <c r="G60" s="2"/>
      <c r="H60" s="2">
        <v>600000</v>
      </c>
      <c r="I60" s="2"/>
      <c r="J60" s="2"/>
      <c r="K60" s="2">
        <v>600000</v>
      </c>
    </row>
    <row r="61" spans="1:11" ht="12.75">
      <c r="A61" s="6" t="s">
        <v>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7" t="s">
        <v>6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1" t="s">
        <v>20</v>
      </c>
      <c r="B63" s="2"/>
      <c r="C63" s="2"/>
      <c r="D63" s="2"/>
      <c r="E63" s="2">
        <v>147</v>
      </c>
      <c r="F63" s="2"/>
      <c r="G63" s="2"/>
      <c r="H63" s="2">
        <v>150</v>
      </c>
      <c r="I63" s="2"/>
      <c r="J63" s="2"/>
      <c r="K63" s="2">
        <v>150</v>
      </c>
    </row>
    <row r="64" spans="1:11" ht="12.75">
      <c r="A64" s="7" t="s">
        <v>9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8" t="s">
        <v>22</v>
      </c>
      <c r="B65" s="2"/>
      <c r="C65" s="2"/>
      <c r="D65" s="2"/>
      <c r="E65" s="2">
        <v>3639.45</v>
      </c>
      <c r="F65" s="2"/>
      <c r="G65" s="2"/>
      <c r="H65" s="2">
        <v>4000</v>
      </c>
      <c r="I65" s="2"/>
      <c r="J65" s="2"/>
      <c r="K65" s="2">
        <v>4000</v>
      </c>
    </row>
    <row r="66" spans="1:11" ht="12.75">
      <c r="A66" s="7" t="s">
        <v>7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1" t="s">
        <v>23</v>
      </c>
      <c r="B67" s="2"/>
      <c r="C67" s="2"/>
      <c r="D67" s="2"/>
      <c r="E67" s="2">
        <v>30</v>
      </c>
      <c r="F67" s="2"/>
      <c r="G67" s="2"/>
      <c r="H67" s="2">
        <v>40</v>
      </c>
      <c r="I67" s="2"/>
      <c r="J67" s="2"/>
      <c r="K67" s="2">
        <v>40</v>
      </c>
    </row>
    <row r="68" spans="1:11" ht="25.5">
      <c r="A68" s="5" t="s">
        <v>66</v>
      </c>
      <c r="B68" s="2"/>
      <c r="C68" s="2"/>
      <c r="D68" s="2"/>
      <c r="E68" s="2">
        <v>23000</v>
      </c>
      <c r="F68" s="2">
        <f>$G$68+$H$68</f>
        <v>1000000</v>
      </c>
      <c r="G68" s="2"/>
      <c r="H68" s="2">
        <v>1000000</v>
      </c>
      <c r="I68" s="2">
        <f>$J$68+$K$68</f>
        <v>1000000</v>
      </c>
      <c r="J68" s="2"/>
      <c r="K68" s="2">
        <v>1000000</v>
      </c>
    </row>
    <row r="69" spans="1:11" ht="12.75">
      <c r="A69" s="6" t="s">
        <v>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7" t="s">
        <v>6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1" t="s">
        <v>69</v>
      </c>
      <c r="B71" s="2"/>
      <c r="C71" s="2"/>
      <c r="D71" s="2"/>
      <c r="E71" s="2"/>
      <c r="F71" s="2"/>
      <c r="G71" s="2"/>
      <c r="H71" s="2">
        <v>10</v>
      </c>
      <c r="I71" s="2"/>
      <c r="J71" s="2"/>
      <c r="K71" s="2">
        <v>10</v>
      </c>
    </row>
    <row r="72" spans="1:11" ht="12.75">
      <c r="A72" s="7" t="s">
        <v>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8" t="s">
        <v>70</v>
      </c>
      <c r="B73" s="2"/>
      <c r="C73" s="2"/>
      <c r="D73" s="2"/>
      <c r="E73" s="2"/>
      <c r="F73" s="2"/>
      <c r="G73" s="2"/>
      <c r="H73" s="2">
        <v>1000000</v>
      </c>
      <c r="I73" s="2"/>
      <c r="J73" s="2"/>
      <c r="K73" s="2">
        <v>1000000</v>
      </c>
    </row>
    <row r="74" spans="1:11" ht="12.75">
      <c r="A74" s="7" t="s">
        <v>7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30" customHeight="1">
      <c r="A75" s="28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8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8">
      <c r="A77" s="28"/>
      <c r="B77" s="20"/>
      <c r="C77" s="20"/>
      <c r="D77" s="26">
        <v>3</v>
      </c>
      <c r="E77" s="20"/>
      <c r="F77" s="20"/>
      <c r="G77" s="20"/>
      <c r="H77" s="20"/>
      <c r="I77" s="20"/>
      <c r="J77" s="20"/>
      <c r="K77" s="20"/>
    </row>
    <row r="78" spans="1:11" ht="25.5">
      <c r="A78" s="1" t="s">
        <v>71</v>
      </c>
      <c r="B78" s="2"/>
      <c r="C78" s="2"/>
      <c r="D78" s="2"/>
      <c r="E78" s="2"/>
      <c r="F78" s="2"/>
      <c r="G78" s="2"/>
      <c r="H78" s="2">
        <v>10</v>
      </c>
      <c r="I78" s="2"/>
      <c r="J78" s="2"/>
      <c r="K78" s="2">
        <v>20</v>
      </c>
    </row>
    <row r="79" spans="1:11" ht="24">
      <c r="A79" s="6" t="s">
        <v>31</v>
      </c>
      <c r="B79" s="2"/>
      <c r="C79" s="2">
        <f>$D$79+$E$79</f>
        <v>215000</v>
      </c>
      <c r="D79" s="2"/>
      <c r="E79" s="2">
        <f>$E$81+$E$89</f>
        <v>215000</v>
      </c>
      <c r="F79" s="2">
        <f>$G$79+$H$79</f>
        <v>200000</v>
      </c>
      <c r="G79" s="2"/>
      <c r="H79" s="2">
        <f>$H$81+$H$89</f>
        <v>200000</v>
      </c>
      <c r="I79" s="2">
        <f>$J$79+$K$79</f>
        <v>200000</v>
      </c>
      <c r="J79" s="2"/>
      <c r="K79" s="2">
        <f>$H$81+$H$89</f>
        <v>200000</v>
      </c>
    </row>
    <row r="80" spans="1:11" ht="42.75" customHeight="1">
      <c r="A80" s="10" t="s">
        <v>24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5.5">
      <c r="A81" s="5" t="s">
        <v>79</v>
      </c>
      <c r="B81" s="2"/>
      <c r="C81" s="2"/>
      <c r="D81" s="2"/>
      <c r="E81" s="2"/>
      <c r="F81" s="2"/>
      <c r="G81" s="2"/>
      <c r="H81" s="2">
        <v>100000</v>
      </c>
      <c r="I81" s="2"/>
      <c r="J81" s="2"/>
      <c r="K81" s="2">
        <v>100000</v>
      </c>
    </row>
    <row r="82" spans="1:11" ht="12.75">
      <c r="A82" s="6" t="s">
        <v>8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7" t="s">
        <v>6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1" t="s">
        <v>25</v>
      </c>
      <c r="B84" s="2"/>
      <c r="C84" s="2"/>
      <c r="D84" s="2"/>
      <c r="E84" s="2"/>
      <c r="F84" s="2"/>
      <c r="G84" s="2"/>
      <c r="H84" s="2">
        <v>1</v>
      </c>
      <c r="I84" s="2"/>
      <c r="J84" s="2"/>
      <c r="K84" s="2">
        <v>1</v>
      </c>
    </row>
    <row r="85" spans="1:11" ht="12.75">
      <c r="A85" s="7" t="s">
        <v>9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8" t="s">
        <v>26</v>
      </c>
      <c r="B86" s="2"/>
      <c r="C86" s="2"/>
      <c r="D86" s="2"/>
      <c r="E86" s="2"/>
      <c r="F86" s="2"/>
      <c r="G86" s="2"/>
      <c r="H86" s="2">
        <v>100000</v>
      </c>
      <c r="I86" s="2"/>
      <c r="J86" s="2"/>
      <c r="K86" s="2">
        <v>100000</v>
      </c>
    </row>
    <row r="87" spans="1:11" ht="12.75">
      <c r="A87" s="7" t="s">
        <v>7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5.5" customHeight="1">
      <c r="A88" s="1" t="s">
        <v>27</v>
      </c>
      <c r="B88" s="2"/>
      <c r="C88" s="2"/>
      <c r="D88" s="2"/>
      <c r="E88" s="2"/>
      <c r="F88" s="2"/>
      <c r="G88" s="2"/>
      <c r="H88" s="2">
        <v>100</v>
      </c>
      <c r="I88" s="2"/>
      <c r="J88" s="2"/>
      <c r="K88" s="2">
        <v>100</v>
      </c>
    </row>
    <row r="89" spans="1:11" ht="25.5">
      <c r="A89" s="5" t="s">
        <v>80</v>
      </c>
      <c r="B89" s="2"/>
      <c r="C89" s="2">
        <f>$D$89+$E$89</f>
        <v>215000</v>
      </c>
      <c r="D89" s="2"/>
      <c r="E89" s="2">
        <v>215000</v>
      </c>
      <c r="F89" s="2">
        <f>$G$89+$H$89</f>
        <v>100000</v>
      </c>
      <c r="G89" s="2"/>
      <c r="H89" s="2">
        <v>100000</v>
      </c>
      <c r="I89" s="2">
        <f>$J$89+$K$89</f>
        <v>100000</v>
      </c>
      <c r="J89" s="2"/>
      <c r="K89" s="2">
        <v>100000</v>
      </c>
    </row>
    <row r="90" spans="1:11" ht="12.75">
      <c r="A90" s="6" t="s">
        <v>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7" t="s">
        <v>6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1" t="s">
        <v>28</v>
      </c>
      <c r="B92" s="2"/>
      <c r="C92" s="2"/>
      <c r="D92" s="2"/>
      <c r="E92" s="2">
        <v>2</v>
      </c>
      <c r="F92" s="2"/>
      <c r="G92" s="2"/>
      <c r="H92" s="2">
        <v>1</v>
      </c>
      <c r="I92" s="2"/>
      <c r="J92" s="2"/>
      <c r="K92" s="2">
        <v>1</v>
      </c>
    </row>
    <row r="93" spans="1:11" ht="12.75">
      <c r="A93" s="7" t="s">
        <v>9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8" t="s">
        <v>29</v>
      </c>
      <c r="B94" s="2"/>
      <c r="C94" s="2"/>
      <c r="D94" s="2"/>
      <c r="E94" s="2">
        <v>107500</v>
      </c>
      <c r="F94" s="2"/>
      <c r="G94" s="2"/>
      <c r="H94" s="2">
        <v>100000</v>
      </c>
      <c r="I94" s="2"/>
      <c r="J94" s="2"/>
      <c r="K94" s="2">
        <v>100000</v>
      </c>
    </row>
    <row r="95" spans="1:11" ht="12.75">
      <c r="A95" s="7" t="s">
        <v>7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5.5">
      <c r="A96" s="1" t="s">
        <v>72</v>
      </c>
      <c r="B96" s="2"/>
      <c r="C96" s="2"/>
      <c r="D96" s="2"/>
      <c r="E96" s="2">
        <v>100</v>
      </c>
      <c r="F96" s="2"/>
      <c r="G96" s="2"/>
      <c r="H96" s="2">
        <v>100</v>
      </c>
      <c r="I96" s="2"/>
      <c r="J96" s="2"/>
      <c r="K96" s="2">
        <v>100</v>
      </c>
    </row>
    <row r="97" spans="1:11" ht="24">
      <c r="A97" s="6" t="s">
        <v>32</v>
      </c>
      <c r="B97" s="2"/>
      <c r="C97" s="2"/>
      <c r="D97" s="2"/>
      <c r="E97" s="2">
        <f>$E$99+$E$107</f>
        <v>313500</v>
      </c>
      <c r="F97" s="2"/>
      <c r="G97" s="2"/>
      <c r="H97" s="2">
        <f>$H$99+$H$107</f>
        <v>350000</v>
      </c>
      <c r="I97" s="2"/>
      <c r="J97" s="2"/>
      <c r="K97" s="2">
        <f>$K$99+$K$107</f>
        <v>450000</v>
      </c>
    </row>
    <row r="98" spans="1:11" ht="45.75" customHeight="1">
      <c r="A98" s="10" t="s">
        <v>34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39.75" customHeight="1">
      <c r="A99" s="5" t="s">
        <v>81</v>
      </c>
      <c r="B99" s="2"/>
      <c r="C99" s="2">
        <f>$D$99+$E$99</f>
        <v>188500</v>
      </c>
      <c r="D99" s="2"/>
      <c r="E99" s="2">
        <v>188500</v>
      </c>
      <c r="F99" s="2">
        <f>$G$99+$H$99</f>
        <v>200000</v>
      </c>
      <c r="G99" s="2"/>
      <c r="H99" s="2">
        <v>200000</v>
      </c>
      <c r="I99" s="2">
        <f>$J$99+$K$99</f>
        <v>300000</v>
      </c>
      <c r="J99" s="2"/>
      <c r="K99" s="2">
        <v>300000</v>
      </c>
    </row>
    <row r="100" spans="1:11" ht="12.75">
      <c r="A100" s="6" t="s">
        <v>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7" t="s">
        <v>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5.5">
      <c r="A102" s="1" t="s">
        <v>73</v>
      </c>
      <c r="B102" s="2"/>
      <c r="C102" s="2"/>
      <c r="D102" s="2"/>
      <c r="E102" s="2">
        <v>56.9</v>
      </c>
      <c r="F102" s="2"/>
      <c r="G102" s="2"/>
      <c r="H102" s="2">
        <v>56.9</v>
      </c>
      <c r="I102" s="2"/>
      <c r="J102" s="2"/>
      <c r="K102" s="2">
        <v>60</v>
      </c>
    </row>
    <row r="103" spans="1:11" ht="12.75">
      <c r="A103" s="7" t="s">
        <v>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8" t="s">
        <v>74</v>
      </c>
      <c r="B104" s="2"/>
      <c r="C104" s="2"/>
      <c r="D104" s="2"/>
      <c r="E104" s="2">
        <v>3312.8</v>
      </c>
      <c r="F104" s="2"/>
      <c r="G104" s="2"/>
      <c r="H104" s="2">
        <v>3514.93</v>
      </c>
      <c r="I104" s="2"/>
      <c r="J104" s="2"/>
      <c r="K104" s="2">
        <v>5000</v>
      </c>
    </row>
    <row r="105" spans="1:11" ht="12.75">
      <c r="A105" s="7" t="s">
        <v>7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1" t="s">
        <v>82</v>
      </c>
      <c r="B106" s="2"/>
      <c r="C106" s="2"/>
      <c r="D106" s="2"/>
      <c r="E106" s="2">
        <v>56.9</v>
      </c>
      <c r="F106" s="2"/>
      <c r="G106" s="2"/>
      <c r="H106" s="2">
        <v>56.9</v>
      </c>
      <c r="I106" s="2"/>
      <c r="J106" s="2"/>
      <c r="K106" s="2">
        <v>60</v>
      </c>
    </row>
    <row r="107" spans="1:11" ht="38.25">
      <c r="A107" s="5" t="s">
        <v>83</v>
      </c>
      <c r="B107" s="2"/>
      <c r="C107" s="2">
        <f>$D$107+$E$107</f>
        <v>125000</v>
      </c>
      <c r="D107" s="2"/>
      <c r="E107" s="2">
        <v>125000</v>
      </c>
      <c r="F107" s="2">
        <f>$G$107+$H$107</f>
        <v>150000</v>
      </c>
      <c r="G107" s="2"/>
      <c r="H107" s="2">
        <v>150000</v>
      </c>
      <c r="I107" s="2">
        <f>$J$107+$K$107</f>
        <v>150000</v>
      </c>
      <c r="J107" s="2"/>
      <c r="K107" s="2">
        <v>150000</v>
      </c>
    </row>
    <row r="108" spans="1:11" ht="12.75">
      <c r="A108" s="6" t="s">
        <v>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7" t="s">
        <v>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1" t="s">
        <v>35</v>
      </c>
      <c r="B110" s="2"/>
      <c r="C110" s="2"/>
      <c r="D110" s="2"/>
      <c r="E110" s="2">
        <v>17.7</v>
      </c>
      <c r="F110" s="2"/>
      <c r="G110" s="2"/>
      <c r="H110" s="2">
        <v>17.7</v>
      </c>
      <c r="I110" s="2"/>
      <c r="J110" s="2"/>
      <c r="K110" s="2">
        <v>17.7</v>
      </c>
    </row>
    <row r="111" spans="1:11" ht="12.75">
      <c r="A111" s="7" t="s">
        <v>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8" t="s">
        <v>36</v>
      </c>
      <c r="B112" s="2"/>
      <c r="C112" s="2"/>
      <c r="D112" s="2"/>
      <c r="E112" s="2">
        <v>25000</v>
      </c>
      <c r="F112" s="2"/>
      <c r="G112" s="2"/>
      <c r="H112" s="2">
        <v>25000</v>
      </c>
      <c r="I112" s="2"/>
      <c r="J112" s="2"/>
      <c r="K112" s="2">
        <v>25000</v>
      </c>
    </row>
    <row r="113" spans="1:11" ht="58.5" customHeight="1">
      <c r="A113" s="27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8">
      <c r="A114" s="27"/>
      <c r="B114" s="20"/>
      <c r="C114" s="20"/>
      <c r="D114" s="26">
        <v>4</v>
      </c>
      <c r="E114" s="20"/>
      <c r="F114" s="20"/>
      <c r="G114" s="20"/>
      <c r="H114" s="20"/>
      <c r="I114" s="20"/>
      <c r="J114" s="20"/>
      <c r="K114" s="20"/>
    </row>
    <row r="115" spans="1:11" ht="12.75">
      <c r="A115" s="7" t="s">
        <v>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5.5">
      <c r="A116" s="1" t="s">
        <v>37</v>
      </c>
      <c r="B116" s="2"/>
      <c r="C116" s="2"/>
      <c r="D116" s="2"/>
      <c r="E116" s="2">
        <v>20</v>
      </c>
      <c r="F116" s="2"/>
      <c r="G116" s="2"/>
      <c r="H116" s="2">
        <v>40</v>
      </c>
      <c r="I116" s="2"/>
      <c r="J116" s="2"/>
      <c r="K116" s="2">
        <v>40</v>
      </c>
    </row>
    <row r="117" spans="1:11" ht="24">
      <c r="A117" s="6" t="s">
        <v>33</v>
      </c>
      <c r="B117" s="2"/>
      <c r="C117" s="2">
        <f>$D$117+$E$117</f>
        <v>232000</v>
      </c>
      <c r="D117" s="2"/>
      <c r="E117" s="2">
        <f>$E$119+$E$128+$E$136</f>
        <v>232000</v>
      </c>
      <c r="F117" s="2">
        <f>$G$117+$H$117</f>
        <v>300000</v>
      </c>
      <c r="G117" s="2"/>
      <c r="H117" s="2">
        <f>$H$119+$H$128+$H$136</f>
        <v>300000</v>
      </c>
      <c r="I117" s="2">
        <f>$J$117+$K$117</f>
        <v>300000</v>
      </c>
      <c r="J117" s="2"/>
      <c r="K117" s="2">
        <f>$K$119+$K$128+$K$136</f>
        <v>300000</v>
      </c>
    </row>
    <row r="118" spans="1:11" ht="75" customHeight="1">
      <c r="A118" s="10" t="s">
        <v>38</v>
      </c>
      <c r="B118" s="2"/>
      <c r="C118" s="2"/>
      <c r="D118" s="2"/>
      <c r="E118" s="2">
        <v>0</v>
      </c>
      <c r="F118" s="2"/>
      <c r="G118" s="2"/>
      <c r="H118" s="2"/>
      <c r="I118" s="2"/>
      <c r="J118" s="2"/>
      <c r="K118" s="2"/>
    </row>
    <row r="119" spans="1:11" ht="25.5">
      <c r="A119" s="5" t="s">
        <v>84</v>
      </c>
      <c r="B119" s="2"/>
      <c r="C119" s="2">
        <f>$D$119+$E$119</f>
        <v>151500</v>
      </c>
      <c r="D119" s="2"/>
      <c r="E119" s="2">
        <v>151500</v>
      </c>
      <c r="F119" s="2">
        <f>$G$119+$H$119</f>
        <v>200000</v>
      </c>
      <c r="G119" s="2"/>
      <c r="H119" s="2">
        <v>200000</v>
      </c>
      <c r="I119" s="2">
        <f>$J$119+$K$119</f>
        <v>200000</v>
      </c>
      <c r="J119" s="2"/>
      <c r="K119" s="2">
        <v>200000</v>
      </c>
    </row>
    <row r="120" spans="1:11" ht="12.75">
      <c r="A120" s="6" t="s">
        <v>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7" t="s">
        <v>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1" t="s">
        <v>41</v>
      </c>
      <c r="B122" s="2"/>
      <c r="C122" s="2"/>
      <c r="D122" s="2"/>
      <c r="E122" s="2">
        <v>10</v>
      </c>
      <c r="F122" s="2"/>
      <c r="G122" s="2"/>
      <c r="H122" s="2">
        <v>12</v>
      </c>
      <c r="I122" s="2"/>
      <c r="J122" s="2"/>
      <c r="K122" s="2">
        <v>12</v>
      </c>
    </row>
    <row r="123" spans="1:11" ht="12.75">
      <c r="A123" s="7" t="s">
        <v>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8" t="s">
        <v>39</v>
      </c>
      <c r="B124" s="2"/>
      <c r="C124" s="2"/>
      <c r="D124" s="2"/>
      <c r="E124" s="2">
        <v>15150</v>
      </c>
      <c r="F124" s="2"/>
      <c r="G124" s="2"/>
      <c r="H124" s="2">
        <v>16666.67</v>
      </c>
      <c r="I124" s="2"/>
      <c r="J124" s="2"/>
      <c r="K124" s="2">
        <v>16666.67</v>
      </c>
    </row>
    <row r="125" spans="1:11" ht="12.75">
      <c r="A125" s="7" t="s">
        <v>7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7" t="s">
        <v>75</v>
      </c>
      <c r="B126" s="2"/>
      <c r="C126" s="2"/>
      <c r="D126" s="2"/>
      <c r="E126" s="2">
        <v>100</v>
      </c>
      <c r="F126" s="2"/>
      <c r="G126" s="2"/>
      <c r="H126" s="2">
        <v>100</v>
      </c>
      <c r="I126" s="2"/>
      <c r="J126" s="2"/>
      <c r="K126" s="2">
        <v>100</v>
      </c>
    </row>
    <row r="127" spans="1:11" ht="12.75">
      <c r="A127" s="1" t="s">
        <v>40</v>
      </c>
      <c r="B127" s="2"/>
      <c r="C127" s="2"/>
      <c r="D127" s="2"/>
      <c r="E127" s="2">
        <v>100</v>
      </c>
      <c r="F127" s="2"/>
      <c r="G127" s="2"/>
      <c r="H127" s="2">
        <v>200</v>
      </c>
      <c r="I127" s="2"/>
      <c r="J127" s="2"/>
      <c r="K127" s="2">
        <v>200</v>
      </c>
    </row>
    <row r="128" spans="1:11" ht="25.5">
      <c r="A128" s="5" t="s">
        <v>85</v>
      </c>
      <c r="B128" s="2"/>
      <c r="C128" s="2">
        <f>$D$128+$E$128</f>
        <v>70500</v>
      </c>
      <c r="D128" s="2"/>
      <c r="E128" s="2">
        <v>70500</v>
      </c>
      <c r="F128" s="2">
        <f>$G$128+$H$128</f>
        <v>90000</v>
      </c>
      <c r="G128" s="2"/>
      <c r="H128" s="2">
        <v>90000</v>
      </c>
      <c r="I128" s="2">
        <f>$J$128+$K$128</f>
        <v>90000</v>
      </c>
      <c r="J128" s="2"/>
      <c r="K128" s="2">
        <v>90000</v>
      </c>
    </row>
    <row r="129" spans="1:11" ht="12.75">
      <c r="A129" s="6" t="s">
        <v>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7" t="s">
        <v>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1" t="s">
        <v>42</v>
      </c>
      <c r="B131" s="2"/>
      <c r="C131" s="2"/>
      <c r="D131" s="2"/>
      <c r="E131" s="2">
        <v>2000</v>
      </c>
      <c r="F131" s="2"/>
      <c r="G131" s="2"/>
      <c r="H131" s="2">
        <v>2000</v>
      </c>
      <c r="I131" s="2"/>
      <c r="J131" s="2"/>
      <c r="K131" s="2">
        <v>2000</v>
      </c>
    </row>
    <row r="132" spans="1:11" ht="12.75">
      <c r="A132" s="7" t="s">
        <v>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24.75" customHeight="1">
      <c r="A133" s="8" t="s">
        <v>46</v>
      </c>
      <c r="B133" s="2"/>
      <c r="C133" s="2"/>
      <c r="D133" s="2"/>
      <c r="E133" s="2">
        <v>35.25</v>
      </c>
      <c r="F133" s="2"/>
      <c r="G133" s="2"/>
      <c r="H133" s="2">
        <v>45</v>
      </c>
      <c r="I133" s="2"/>
      <c r="J133" s="2"/>
      <c r="K133" s="2">
        <v>45</v>
      </c>
    </row>
    <row r="134" spans="1:11" ht="12.75">
      <c r="A134" s="7" t="s">
        <v>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25.5">
      <c r="A135" s="11" t="s">
        <v>76</v>
      </c>
      <c r="B135" s="2"/>
      <c r="C135" s="2"/>
      <c r="D135" s="2"/>
      <c r="E135" s="2">
        <v>100</v>
      </c>
      <c r="F135" s="2"/>
      <c r="G135" s="2"/>
      <c r="H135" s="2">
        <v>100</v>
      </c>
      <c r="I135" s="2"/>
      <c r="J135" s="2"/>
      <c r="K135" s="2">
        <v>100</v>
      </c>
    </row>
    <row r="136" spans="1:11" ht="25.5">
      <c r="A136" s="5" t="s">
        <v>86</v>
      </c>
      <c r="B136" s="2"/>
      <c r="C136" s="2">
        <f>$D$136+$E$136</f>
        <v>10000</v>
      </c>
      <c r="D136" s="2"/>
      <c r="E136" s="2">
        <v>10000</v>
      </c>
      <c r="F136" s="2">
        <f>$G$136+$H$136</f>
        <v>10000</v>
      </c>
      <c r="G136" s="2"/>
      <c r="H136" s="2">
        <v>10000</v>
      </c>
      <c r="I136" s="2">
        <f>$J$136+$K$136</f>
        <v>10000</v>
      </c>
      <c r="J136" s="2"/>
      <c r="K136" s="2">
        <v>10000</v>
      </c>
    </row>
    <row r="137" spans="1:11" ht="12.75">
      <c r="A137" s="6" t="s">
        <v>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7" t="s">
        <v>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25.5">
      <c r="A139" s="1" t="s">
        <v>43</v>
      </c>
      <c r="B139" s="2"/>
      <c r="C139" s="2"/>
      <c r="D139" s="2"/>
      <c r="E139" s="2">
        <v>12</v>
      </c>
      <c r="F139" s="2"/>
      <c r="G139" s="2"/>
      <c r="H139" s="2">
        <v>12</v>
      </c>
      <c r="I139" s="2"/>
      <c r="J139" s="2"/>
      <c r="K139" s="2">
        <v>12</v>
      </c>
    </row>
    <row r="140" spans="1:11" ht="12.75">
      <c r="A140" s="7" t="s">
        <v>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5.5">
      <c r="A141" s="8" t="s">
        <v>44</v>
      </c>
      <c r="B141" s="2"/>
      <c r="C141" s="2"/>
      <c r="D141" s="2"/>
      <c r="E141" s="2">
        <v>800</v>
      </c>
      <c r="F141" s="2"/>
      <c r="G141" s="2"/>
      <c r="H141" s="2">
        <v>800</v>
      </c>
      <c r="I141" s="2"/>
      <c r="J141" s="2"/>
      <c r="K141" s="2">
        <v>800</v>
      </c>
    </row>
    <row r="142" spans="1:11" ht="12.75">
      <c r="A142" s="7" t="s">
        <v>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25.5">
      <c r="A143" s="1" t="s">
        <v>45</v>
      </c>
      <c r="B143" s="2"/>
      <c r="C143" s="2"/>
      <c r="D143" s="2"/>
      <c r="E143" s="2">
        <v>12</v>
      </c>
      <c r="F143" s="2"/>
      <c r="G143" s="2"/>
      <c r="H143" s="2">
        <v>12</v>
      </c>
      <c r="I143" s="2"/>
      <c r="J143" s="2"/>
      <c r="K143" s="2">
        <v>12</v>
      </c>
    </row>
    <row r="144" spans="1:11" ht="12.75">
      <c r="A144" s="11" t="s">
        <v>49</v>
      </c>
      <c r="B144" s="2"/>
      <c r="C144" s="2"/>
      <c r="D144" s="2"/>
      <c r="E144" s="2"/>
      <c r="F144" s="2">
        <f>$G$144+$H$144</f>
        <v>66000</v>
      </c>
      <c r="G144" s="2"/>
      <c r="H144" s="2">
        <v>66000</v>
      </c>
      <c r="I144" s="2">
        <f>$J$144+$K$144</f>
        <v>70800</v>
      </c>
      <c r="J144" s="2"/>
      <c r="K144" s="2">
        <v>70800</v>
      </c>
    </row>
    <row r="145" spans="1:11" ht="15.75">
      <c r="A145" s="15" t="s">
        <v>64</v>
      </c>
      <c r="B145" s="2"/>
      <c r="C145" s="2">
        <f>$C$14</f>
        <v>4070000</v>
      </c>
      <c r="D145" s="2"/>
      <c r="E145" s="2"/>
      <c r="F145" s="17">
        <f>$F$14</f>
        <v>4416000</v>
      </c>
      <c r="G145" s="2"/>
      <c r="H145" s="2"/>
      <c r="I145" s="17">
        <f>$I$14</f>
        <v>4720800</v>
      </c>
      <c r="J145" s="2"/>
      <c r="K145" s="2"/>
    </row>
    <row r="146" spans="1:9" ht="34.5" customHeight="1">
      <c r="A146" s="19"/>
      <c r="B146" s="20"/>
      <c r="C146" s="20"/>
      <c r="D146" s="20"/>
      <c r="E146" s="20"/>
      <c r="F146" s="21"/>
      <c r="G146" s="20"/>
      <c r="H146" s="20"/>
      <c r="I146" s="21"/>
    </row>
    <row r="148" spans="1:5" ht="23.25">
      <c r="A148" s="23" t="s">
        <v>88</v>
      </c>
      <c r="E148" s="24" t="s">
        <v>89</v>
      </c>
    </row>
  </sheetData>
  <mergeCells count="13">
    <mergeCell ref="A7:A9"/>
    <mergeCell ref="B7:B9"/>
    <mergeCell ref="C8:C9"/>
    <mergeCell ref="F8:F9"/>
    <mergeCell ref="D8:E8"/>
    <mergeCell ref="C7:E7"/>
    <mergeCell ref="I2:L2"/>
    <mergeCell ref="I3:J3"/>
    <mergeCell ref="G8:H8"/>
    <mergeCell ref="F7:H7"/>
    <mergeCell ref="I7:K7"/>
    <mergeCell ref="J8:K8"/>
    <mergeCell ref="I8:I9"/>
  </mergeCells>
  <printOptions/>
  <pageMargins left="0.7874015748031497" right="0.7874015748031497" top="0.3937007874015748" bottom="0.7874015748031497" header="0" footer="0"/>
  <pageSetup fitToHeight="20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pressa3</cp:lastModifiedBy>
  <cp:lastPrinted>2007-06-12T13:53:41Z</cp:lastPrinted>
  <dcterms:created xsi:type="dcterms:W3CDTF">2006-11-03T05:35:33Z</dcterms:created>
  <dcterms:modified xsi:type="dcterms:W3CDTF">2007-10-25T09:07:41Z</dcterms:modified>
  <cp:category/>
  <cp:version/>
  <cp:contentType/>
  <cp:contentStatus/>
</cp:coreProperties>
</file>