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<sst xmlns="http://schemas.openxmlformats.org/spreadsheetml/2006/main" count="51" uniqueCount="39">
  <si>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</si>
  <si>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</si>
  <si>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</si>
  <si>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</si>
  <si>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</si>
  <si>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</si>
  <si>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</si>
  <si>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</si>
  <si>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</si>
  <si>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</si>
  <si>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</si>
  <si>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</si>
  <si>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</si>
  <si>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</si>
  <si>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</si>
  <si>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</si>
  <si>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</si>
  <si>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</si>
  <si>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</si>
  <si>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</si>
  <si>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</si>
  <si>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</si>
  <si>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 xml:space="preserve">Всього </t>
  </si>
  <si>
    <t>Разом</t>
  </si>
  <si>
    <t>грн.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</si>
  <si>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</si>
  <si>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</si>
  <si>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</si>
  <si>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</si>
  <si>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</si>
  <si>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Фінансування за рахунок зміни залишків коштів місцевих бюджетів</t>
  </si>
  <si>
    <t>розміщення вільних залишків на депозит</t>
  </si>
  <si>
    <t>Додаток № 8</t>
  </si>
  <si>
    <t>погашення основної суми боргу</t>
  </si>
  <si>
    <t>І.І.Наливайко</t>
  </si>
  <si>
    <t>Секретар ради</t>
  </si>
  <si>
    <t>до рішення міської ради</t>
  </si>
  <si>
    <t xml:space="preserve">Джерела фінансування бюджету міста на 2006 рік                                                                                                                                    </t>
  </si>
  <si>
    <t>17.03.2006 №7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</si>
</sst>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8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177" fontId="3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2.75390625" style="0" customWidth="1"/>
    <col min="4" max="4" width="15.625" style="0" customWidth="1"/>
    <col min="5" max="6" width="17.125" style="0" customWidth="1"/>
    <col min="7" max="7" width="15.00390625" style="0" customWidth="1"/>
  </cols>
  <sheetData>
    <row r="1" spans="1:8" ht="15">
      <c r="A1" s="54"/>
      <c r="B1" s="54"/>
      <c r="C1" s="54"/>
      <c r="D1" s="19"/>
      <c r="E1" s="52" t="s">
        <v>32</v>
      </c>
      <c r="F1" s="52"/>
      <c r="G1" s="52"/>
      <c r="H1" s="52"/>
    </row>
    <row r="2" spans="1:8" ht="15">
      <c r="A2" s="54"/>
      <c r="B2" s="54"/>
      <c r="C2" s="54"/>
      <c r="D2" s="19"/>
      <c r="E2" s="52" t="s">
        <v>36</v>
      </c>
      <c r="F2" s="52"/>
      <c r="G2" s="52"/>
      <c r="H2" s="52"/>
    </row>
    <row r="3" spans="1:8" ht="15" hidden="1">
      <c r="A3" s="54"/>
      <c r="B3" s="54"/>
      <c r="C3" s="54"/>
      <c r="D3" s="19"/>
      <c r="E3" s="9"/>
      <c r="F3" s="9"/>
      <c r="G3" s="9"/>
      <c r="H3" s="9"/>
    </row>
    <row r="4" spans="1:8" ht="15">
      <c r="A4" s="54"/>
      <c r="B4" s="54"/>
      <c r="C4" s="54"/>
      <c r="D4" s="19"/>
      <c r="E4" s="52" t="s">
        <v>38</v>
      </c>
      <c r="F4" s="52"/>
      <c r="G4" s="52"/>
      <c r="H4" s="52"/>
    </row>
    <row r="6" spans="1:7" ht="34.5" customHeight="1">
      <c r="A6" s="53" t="s">
        <v>37</v>
      </c>
      <c r="B6" s="53"/>
      <c r="C6" s="53"/>
      <c r="D6" s="53"/>
      <c r="E6" s="53"/>
      <c r="F6" s="53"/>
      <c r="G6" s="53"/>
    </row>
    <row r="7" spans="1:6" ht="15.75" hidden="1">
      <c r="A7" s="37"/>
      <c r="B7" s="37"/>
      <c r="C7" s="37"/>
      <c r="D7" s="37"/>
      <c r="E7" s="37"/>
      <c r="F7" s="35"/>
    </row>
    <row r="8" spans="3:7" ht="12.75">
      <c r="C8" s="1"/>
      <c r="D8" s="1"/>
      <c r="E8" s="1"/>
      <c r="F8" s="1"/>
      <c r="G8" s="1" t="s">
        <v>24</v>
      </c>
    </row>
    <row r="9" spans="1:7" ht="12.75">
      <c r="A9" s="42" t="s">
        <v>0</v>
      </c>
      <c r="B9" s="42" t="s">
        <v>1</v>
      </c>
      <c r="C9" s="38" t="s">
        <v>19</v>
      </c>
      <c r="D9" s="45" t="s">
        <v>20</v>
      </c>
      <c r="E9" s="46"/>
      <c r="F9" s="47"/>
      <c r="G9" s="38" t="s">
        <v>23</v>
      </c>
    </row>
    <row r="10" spans="1:7" ht="25.5" customHeight="1">
      <c r="A10" s="43"/>
      <c r="B10" s="43"/>
      <c r="C10" s="39"/>
      <c r="D10" s="48" t="s">
        <v>22</v>
      </c>
      <c r="E10" s="50" t="s">
        <v>21</v>
      </c>
      <c r="F10" s="51"/>
      <c r="G10" s="39"/>
    </row>
    <row r="11" spans="1:7" ht="38.25">
      <c r="A11" s="44"/>
      <c r="B11" s="44"/>
      <c r="C11" s="40"/>
      <c r="D11" s="49"/>
      <c r="E11" s="36" t="s">
        <v>33</v>
      </c>
      <c r="F11" s="36" t="s">
        <v>31</v>
      </c>
      <c r="G11" s="40"/>
    </row>
    <row r="12" spans="1:7" s="2" customFormat="1" ht="12.75">
      <c r="A12" s="6">
        <v>200000</v>
      </c>
      <c r="B12" s="24" t="s">
        <v>25</v>
      </c>
      <c r="C12" s="26">
        <f>C20</f>
        <v>2945400</v>
      </c>
      <c r="D12" s="26">
        <f>D13</f>
        <v>2762542</v>
      </c>
      <c r="E12" s="26">
        <f>E13</f>
        <v>-25000000</v>
      </c>
      <c r="F12" s="26">
        <f>F13</f>
        <v>27762542</v>
      </c>
      <c r="G12" s="26">
        <f>C12+D12</f>
        <v>5707942</v>
      </c>
    </row>
    <row r="13" spans="1:7" s="4" customFormat="1" ht="38.25">
      <c r="A13" s="15">
        <v>206000</v>
      </c>
      <c r="B13" s="21" t="s">
        <v>26</v>
      </c>
      <c r="C13" s="27"/>
      <c r="D13" s="27">
        <f>D14-D15</f>
        <v>2762542</v>
      </c>
      <c r="E13" s="27">
        <f>E14-E15</f>
        <v>-25000000</v>
      </c>
      <c r="F13" s="27">
        <f>F14-F15</f>
        <v>27762542</v>
      </c>
      <c r="G13" s="27">
        <f aca="true" t="shared" si="0" ref="G13:G22">C13+D13</f>
        <v>2762542</v>
      </c>
    </row>
    <row r="14" spans="1:7" ht="25.5">
      <c r="A14" s="20">
        <v>206100</v>
      </c>
      <c r="B14" s="22" t="s">
        <v>12</v>
      </c>
      <c r="C14" s="28"/>
      <c r="D14" s="28">
        <f aca="true" t="shared" si="1" ref="D14:D19">E14+F14</f>
        <v>27762542</v>
      </c>
      <c r="E14" s="28"/>
      <c r="F14" s="28">
        <v>27762542</v>
      </c>
      <c r="G14" s="28">
        <f t="shared" si="0"/>
        <v>27762542</v>
      </c>
    </row>
    <row r="15" spans="1:7" ht="25.5">
      <c r="A15" s="20">
        <v>206200</v>
      </c>
      <c r="B15" s="22" t="s">
        <v>13</v>
      </c>
      <c r="C15" s="28"/>
      <c r="D15" s="28">
        <f t="shared" si="1"/>
        <v>25000000</v>
      </c>
      <c r="E15" s="29">
        <v>25000000</v>
      </c>
      <c r="F15" s="29"/>
      <c r="G15" s="29">
        <f t="shared" si="0"/>
        <v>25000000</v>
      </c>
    </row>
    <row r="16" spans="1:7" ht="12.75" hidden="1">
      <c r="A16" s="20">
        <v>300000</v>
      </c>
      <c r="B16" s="23" t="s">
        <v>29</v>
      </c>
      <c r="C16" s="28"/>
      <c r="D16" s="28">
        <f t="shared" si="1"/>
        <v>0</v>
      </c>
      <c r="E16" s="28">
        <f>E17</f>
        <v>0</v>
      </c>
      <c r="F16" s="28"/>
      <c r="G16" s="28">
        <f t="shared" si="0"/>
        <v>0</v>
      </c>
    </row>
    <row r="17" spans="1:7" ht="38.25" hidden="1">
      <c r="A17" s="20">
        <v>306000</v>
      </c>
      <c r="B17" s="23" t="s">
        <v>26</v>
      </c>
      <c r="C17" s="28"/>
      <c r="D17" s="28">
        <f t="shared" si="1"/>
        <v>0</v>
      </c>
      <c r="E17" s="28"/>
      <c r="F17" s="28"/>
      <c r="G17" s="28">
        <f t="shared" si="0"/>
        <v>0</v>
      </c>
    </row>
    <row r="18" spans="1:7" ht="25.5" hidden="1">
      <c r="A18" s="20">
        <v>306100</v>
      </c>
      <c r="B18" s="23" t="s">
        <v>12</v>
      </c>
      <c r="C18" s="28"/>
      <c r="D18" s="28">
        <f t="shared" si="1"/>
        <v>0</v>
      </c>
      <c r="E18" s="28"/>
      <c r="F18" s="28"/>
      <c r="G18" s="28">
        <f t="shared" si="0"/>
        <v>0</v>
      </c>
    </row>
    <row r="19" spans="1:7" ht="25.5" hidden="1">
      <c r="A19" s="20">
        <v>306200</v>
      </c>
      <c r="B19" s="23" t="s">
        <v>13</v>
      </c>
      <c r="C19" s="28"/>
      <c r="D19" s="28">
        <f t="shared" si="1"/>
        <v>0</v>
      </c>
      <c r="E19" s="28"/>
      <c r="F19" s="28"/>
      <c r="G19" s="28">
        <f t="shared" si="0"/>
        <v>0</v>
      </c>
    </row>
    <row r="20" spans="1:7" ht="25.5">
      <c r="A20" s="13">
        <v>208000</v>
      </c>
      <c r="B20" s="14" t="s">
        <v>30</v>
      </c>
      <c r="C20" s="31">
        <f>C21-C22</f>
        <v>2945400</v>
      </c>
      <c r="D20" s="28"/>
      <c r="E20" s="28"/>
      <c r="F20" s="28"/>
      <c r="G20" s="28">
        <f t="shared" si="0"/>
        <v>2945400</v>
      </c>
    </row>
    <row r="21" spans="1:7" ht="12.75">
      <c r="A21" s="18">
        <v>208100</v>
      </c>
      <c r="B21" s="12" t="s">
        <v>15</v>
      </c>
      <c r="C21" s="28">
        <v>9701186</v>
      </c>
      <c r="D21" s="28"/>
      <c r="E21" s="28"/>
      <c r="F21" s="28"/>
      <c r="G21" s="28">
        <f t="shared" si="0"/>
        <v>9701186</v>
      </c>
    </row>
    <row r="22" spans="1:7" ht="12.75">
      <c r="A22" s="18">
        <v>208200</v>
      </c>
      <c r="B22" s="12" t="s">
        <v>16</v>
      </c>
      <c r="C22" s="28">
        <f>7155786-300000-100000</f>
        <v>6755786</v>
      </c>
      <c r="D22" s="28"/>
      <c r="E22" s="28"/>
      <c r="F22" s="28"/>
      <c r="G22" s="28">
        <f t="shared" si="0"/>
        <v>6755786</v>
      </c>
    </row>
    <row r="23" spans="1:7" s="2" customFormat="1" ht="19.5" customHeight="1">
      <c r="A23" s="32"/>
      <c r="B23" s="34" t="s">
        <v>27</v>
      </c>
      <c r="C23" s="33">
        <f>C12</f>
        <v>2945400</v>
      </c>
      <c r="D23" s="33">
        <f>D12+D16</f>
        <v>2762542</v>
      </c>
      <c r="E23" s="33">
        <f>E12+E16</f>
        <v>-25000000</v>
      </c>
      <c r="F23" s="33">
        <f>F12+F16</f>
        <v>27762542</v>
      </c>
      <c r="G23" s="33">
        <f>G12+G16</f>
        <v>5707942</v>
      </c>
    </row>
    <row r="24" spans="1:7" s="2" customFormat="1" ht="12.75" hidden="1">
      <c r="A24" s="6">
        <v>400000</v>
      </c>
      <c r="B24" s="24" t="s">
        <v>5</v>
      </c>
      <c r="C24" s="26" t="e">
        <f>C25+C31</f>
        <v>#REF!</v>
      </c>
      <c r="D24" s="26" t="e">
        <f>D25+D31</f>
        <v>#REF!</v>
      </c>
      <c r="E24" s="26" t="e">
        <f>E25+E31</f>
        <v>#REF!</v>
      </c>
      <c r="F24" s="26"/>
      <c r="G24" s="26" t="e">
        <f aca="true" t="shared" si="2" ref="G24:G37">SUM(C24:D24)</f>
        <v>#REF!</v>
      </c>
    </row>
    <row r="25" spans="1:7" s="4" customFormat="1" ht="12.75" hidden="1">
      <c r="A25" s="15">
        <v>401000</v>
      </c>
      <c r="B25" s="16" t="s">
        <v>6</v>
      </c>
      <c r="C25" s="27" t="e">
        <f>C26+#REF!</f>
        <v>#REF!</v>
      </c>
      <c r="D25" s="27" t="e">
        <f>D26+#REF!</f>
        <v>#REF!</v>
      </c>
      <c r="E25" s="27" t="e">
        <f>E26+#REF!</f>
        <v>#REF!</v>
      </c>
      <c r="F25" s="27"/>
      <c r="G25" s="27" t="e">
        <f t="shared" si="2"/>
        <v>#REF!</v>
      </c>
    </row>
    <row r="26" spans="1:7" ht="12.75" hidden="1">
      <c r="A26" s="5">
        <v>401100</v>
      </c>
      <c r="B26" s="3" t="s">
        <v>7</v>
      </c>
      <c r="C26" s="30">
        <f>SUM(C27:C30)</f>
        <v>0</v>
      </c>
      <c r="D26" s="30">
        <f>SUM(D27:D30)</f>
        <v>0</v>
      </c>
      <c r="E26" s="30">
        <f>SUM(E27:E30)</f>
        <v>0</v>
      </c>
      <c r="F26" s="30"/>
      <c r="G26" s="30">
        <f t="shared" si="2"/>
        <v>0</v>
      </c>
    </row>
    <row r="27" spans="1:7" ht="12.75" hidden="1">
      <c r="A27" s="6">
        <v>401101</v>
      </c>
      <c r="B27" s="7" t="s">
        <v>8</v>
      </c>
      <c r="C27" s="30"/>
      <c r="D27" s="30"/>
      <c r="E27" s="30"/>
      <c r="F27" s="30"/>
      <c r="G27" s="30">
        <f t="shared" si="2"/>
        <v>0</v>
      </c>
    </row>
    <row r="28" spans="1:7" s="4" customFormat="1" ht="12.75" hidden="1">
      <c r="A28" s="6">
        <v>401102</v>
      </c>
      <c r="B28" s="7" t="s">
        <v>2</v>
      </c>
      <c r="C28" s="30"/>
      <c r="D28" s="30"/>
      <c r="E28" s="30"/>
      <c r="F28" s="30"/>
      <c r="G28" s="30">
        <f t="shared" si="2"/>
        <v>0</v>
      </c>
    </row>
    <row r="29" spans="1:7" s="4" customFormat="1" ht="12.75" hidden="1">
      <c r="A29" s="6">
        <v>401103</v>
      </c>
      <c r="B29" s="7" t="s">
        <v>3</v>
      </c>
      <c r="C29" s="30"/>
      <c r="D29" s="30"/>
      <c r="E29" s="30"/>
      <c r="F29" s="30"/>
      <c r="G29" s="30">
        <f t="shared" si="2"/>
        <v>0</v>
      </c>
    </row>
    <row r="30" spans="1:7" s="4" customFormat="1" ht="12.75" hidden="1">
      <c r="A30" s="6">
        <v>401104</v>
      </c>
      <c r="B30" s="7" t="s">
        <v>4</v>
      </c>
      <c r="C30" s="30"/>
      <c r="D30" s="30"/>
      <c r="E30" s="30"/>
      <c r="F30" s="30"/>
      <c r="G30" s="30">
        <f t="shared" si="2"/>
        <v>0</v>
      </c>
    </row>
    <row r="31" spans="1:7" s="17" customFormat="1" ht="12.75" hidden="1">
      <c r="A31" s="15">
        <v>402000</v>
      </c>
      <c r="B31" s="16" t="s">
        <v>9</v>
      </c>
      <c r="C31" s="26"/>
      <c r="D31" s="26"/>
      <c r="E31" s="26"/>
      <c r="F31" s="26"/>
      <c r="G31" s="26">
        <f t="shared" si="2"/>
        <v>0</v>
      </c>
    </row>
    <row r="32" spans="1:7" ht="12.75" hidden="1">
      <c r="A32" s="5">
        <v>402100</v>
      </c>
      <c r="B32" s="3" t="s">
        <v>7</v>
      </c>
      <c r="C32" s="30"/>
      <c r="D32" s="30"/>
      <c r="E32" s="30"/>
      <c r="F32" s="30"/>
      <c r="G32" s="30">
        <f t="shared" si="2"/>
        <v>0</v>
      </c>
    </row>
    <row r="33" spans="1:7" ht="12.75" hidden="1">
      <c r="A33" s="6">
        <v>402101</v>
      </c>
      <c r="B33" s="7" t="s">
        <v>8</v>
      </c>
      <c r="C33" s="30"/>
      <c r="D33" s="30"/>
      <c r="E33" s="30"/>
      <c r="F33" s="30"/>
      <c r="G33" s="30">
        <f t="shared" si="2"/>
        <v>0</v>
      </c>
    </row>
    <row r="34" spans="1:7" s="4" customFormat="1" ht="12.75" hidden="1">
      <c r="A34" s="6">
        <v>402102</v>
      </c>
      <c r="B34" s="7" t="s">
        <v>2</v>
      </c>
      <c r="C34" s="30"/>
      <c r="D34" s="30"/>
      <c r="E34" s="30"/>
      <c r="F34" s="30"/>
      <c r="G34" s="30">
        <f t="shared" si="2"/>
        <v>0</v>
      </c>
    </row>
    <row r="35" spans="1:7" s="4" customFormat="1" ht="12.75" hidden="1">
      <c r="A35" s="6">
        <v>402103</v>
      </c>
      <c r="B35" s="7" t="s">
        <v>3</v>
      </c>
      <c r="C35" s="30"/>
      <c r="D35" s="30"/>
      <c r="E35" s="30"/>
      <c r="F35" s="30"/>
      <c r="G35" s="30">
        <f t="shared" si="2"/>
        <v>0</v>
      </c>
    </row>
    <row r="36" spans="1:7" s="4" customFormat="1" ht="12.75" hidden="1">
      <c r="A36" s="6">
        <v>402104</v>
      </c>
      <c r="B36" s="7" t="s">
        <v>4</v>
      </c>
      <c r="C36" s="30"/>
      <c r="D36" s="30"/>
      <c r="E36" s="30"/>
      <c r="F36" s="30"/>
      <c r="G36" s="30">
        <f t="shared" si="2"/>
        <v>0</v>
      </c>
    </row>
    <row r="37" spans="1:7" s="2" customFormat="1" ht="16.5" customHeight="1">
      <c r="A37" s="6">
        <v>600000</v>
      </c>
      <c r="B37" s="21" t="s">
        <v>10</v>
      </c>
      <c r="C37" s="26">
        <f>C41</f>
        <v>2945400</v>
      </c>
      <c r="D37" s="26">
        <f>D38+D41+D45</f>
        <v>2762542</v>
      </c>
      <c r="E37" s="26">
        <f>E38+E41+E45</f>
        <v>-25000000</v>
      </c>
      <c r="F37" s="26">
        <f>F38+F41+F45</f>
        <v>27762542</v>
      </c>
      <c r="G37" s="26">
        <f t="shared" si="2"/>
        <v>5707942</v>
      </c>
    </row>
    <row r="38" spans="1:7" s="4" customFormat="1" ht="38.25">
      <c r="A38" s="13">
        <v>601000</v>
      </c>
      <c r="B38" s="14" t="s">
        <v>11</v>
      </c>
      <c r="C38" s="31"/>
      <c r="D38" s="31">
        <f>D39-D40</f>
        <v>2762542</v>
      </c>
      <c r="E38" s="31">
        <f>E39-E40</f>
        <v>-25000000</v>
      </c>
      <c r="F38" s="31">
        <f>F39-F40</f>
        <v>27762542</v>
      </c>
      <c r="G38" s="31">
        <f aca="true" t="shared" si="3" ref="G38:G45">SUM(C38:D38)</f>
        <v>2762542</v>
      </c>
    </row>
    <row r="39" spans="1:7" s="4" customFormat="1" ht="25.5">
      <c r="A39" s="18">
        <v>601100</v>
      </c>
      <c r="B39" s="12" t="s">
        <v>12</v>
      </c>
      <c r="C39" s="25"/>
      <c r="D39" s="28">
        <f>E39+F39</f>
        <v>27762542</v>
      </c>
      <c r="E39" s="28"/>
      <c r="F39" s="29">
        <v>27762542</v>
      </c>
      <c r="G39" s="25">
        <f t="shared" si="3"/>
        <v>27762542</v>
      </c>
    </row>
    <row r="40" spans="1:7" s="4" customFormat="1" ht="25.5">
      <c r="A40" s="18">
        <v>601200</v>
      </c>
      <c r="B40" s="12" t="s">
        <v>13</v>
      </c>
      <c r="C40" s="25"/>
      <c r="D40" s="28">
        <f>E40+F40</f>
        <v>25000000</v>
      </c>
      <c r="E40" s="29">
        <v>25000000</v>
      </c>
      <c r="F40" s="29"/>
      <c r="G40" s="25">
        <f t="shared" si="3"/>
        <v>25000000</v>
      </c>
    </row>
    <row r="41" spans="1:7" s="4" customFormat="1" ht="12.75">
      <c r="A41" s="13">
        <v>602000</v>
      </c>
      <c r="B41" s="14" t="s">
        <v>14</v>
      </c>
      <c r="C41" s="31">
        <f>C42-C43</f>
        <v>2945400</v>
      </c>
      <c r="D41" s="31">
        <f>D42-D43</f>
        <v>0</v>
      </c>
      <c r="E41" s="31">
        <f>E42-E43</f>
        <v>0</v>
      </c>
      <c r="F41" s="31"/>
      <c r="G41" s="31">
        <f t="shared" si="3"/>
        <v>2945400</v>
      </c>
    </row>
    <row r="42" spans="1:7" s="4" customFormat="1" ht="12.75">
      <c r="A42" s="18">
        <v>602100</v>
      </c>
      <c r="B42" s="12" t="s">
        <v>15</v>
      </c>
      <c r="C42" s="28">
        <v>9701186</v>
      </c>
      <c r="D42" s="25"/>
      <c r="E42" s="25"/>
      <c r="F42" s="25"/>
      <c r="G42" s="25">
        <f t="shared" si="3"/>
        <v>9701186</v>
      </c>
    </row>
    <row r="43" spans="1:7" s="4" customFormat="1" ht="12.75">
      <c r="A43" s="18">
        <v>602200</v>
      </c>
      <c r="B43" s="12" t="s">
        <v>16</v>
      </c>
      <c r="C43" s="28">
        <f>7155786-300000-100000</f>
        <v>6755786</v>
      </c>
      <c r="D43" s="25"/>
      <c r="E43" s="25"/>
      <c r="F43" s="25"/>
      <c r="G43" s="25">
        <f t="shared" si="3"/>
        <v>6755786</v>
      </c>
    </row>
    <row r="44" spans="1:7" s="4" customFormat="1" ht="12.75" hidden="1">
      <c r="A44" s="18">
        <v>602300</v>
      </c>
      <c r="B44" s="12" t="s">
        <v>17</v>
      </c>
      <c r="C44" s="31"/>
      <c r="D44" s="31"/>
      <c r="E44" s="31"/>
      <c r="F44" s="31"/>
      <c r="G44" s="31">
        <f t="shared" si="3"/>
        <v>0</v>
      </c>
    </row>
    <row r="45" spans="1:7" s="4" customFormat="1" ht="25.5" hidden="1">
      <c r="A45" s="13">
        <v>603000</v>
      </c>
      <c r="B45" s="14" t="s">
        <v>18</v>
      </c>
      <c r="C45" s="31"/>
      <c r="D45" s="31"/>
      <c r="E45" s="31"/>
      <c r="F45" s="31"/>
      <c r="G45" s="31">
        <f t="shared" si="3"/>
        <v>0</v>
      </c>
    </row>
    <row r="46" spans="1:7" s="2" customFormat="1" ht="30">
      <c r="A46" s="32"/>
      <c r="B46" s="34" t="s">
        <v>28</v>
      </c>
      <c r="C46" s="33">
        <f>C37</f>
        <v>2945400</v>
      </c>
      <c r="D46" s="33">
        <f>D37</f>
        <v>2762542</v>
      </c>
      <c r="E46" s="33">
        <f>E37</f>
        <v>-25000000</v>
      </c>
      <c r="F46" s="33">
        <f>F37</f>
        <v>27762542</v>
      </c>
      <c r="G46" s="33">
        <f>G37</f>
        <v>5707942</v>
      </c>
    </row>
    <row r="47" spans="1:18" s="10" customFormat="1" ht="69" customHeight="1">
      <c r="A47" s="41" t="s">
        <v>35</v>
      </c>
      <c r="B47" s="41"/>
      <c r="C47" s="8"/>
      <c r="D47" s="8"/>
      <c r="E47" s="8" t="s">
        <v>34</v>
      </c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11"/>
      <c r="R47" s="11"/>
    </row>
  </sheetData>
  <mergeCells count="17">
    <mergeCell ref="E1:H1"/>
    <mergeCell ref="E2:H2"/>
    <mergeCell ref="E4:H4"/>
    <mergeCell ref="A6:G6"/>
    <mergeCell ref="A1:C1"/>
    <mergeCell ref="A2:C2"/>
    <mergeCell ref="A4:C4"/>
    <mergeCell ref="A3:C3"/>
    <mergeCell ref="A7:E7"/>
    <mergeCell ref="G9:G11"/>
    <mergeCell ref="A47:B47"/>
    <mergeCell ref="C9:C11"/>
    <mergeCell ref="B9:B11"/>
    <mergeCell ref="A9:A11"/>
    <mergeCell ref="D9:F9"/>
    <mergeCell ref="D10:D11"/>
    <mergeCell ref="E10:F10"/>
  </mergeCells>
  <printOptions/>
  <pageMargins left="1.43" right="0.4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Ткачук С.В.</cp:lastModifiedBy>
  <cp:lastPrinted>2006-03-07T08:00:12Z</cp:lastPrinted>
  <dcterms:created xsi:type="dcterms:W3CDTF">2003-01-23T07:32:15Z</dcterms:created>
  <dcterms:modified xsi:type="dcterms:W3CDTF">2006-04-13T12:51:19Z</dcterms:modified>
  <cp:category/>
  <cp:version/>
  <cp:contentType/>
  <cp:contentStatus/>
</cp:coreProperties>
</file>