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Основной" sheetId="1" r:id="rId1"/>
    <sheet name="Лист2" sheetId="2" r:id="rId2"/>
    <sheet name="Лист3" sheetId="3" r:id="rId3"/>
  </sheets>
  <definedNames>
    <definedName name="_xlnm.Print_Titles" localSheetId="0">'Основной'!$12:$12</definedName>
    <definedName name="_xlnm.Print_Area" localSheetId="0">'Основной'!$A$1:$G$90</definedName>
  </definedNames>
  <calcPr fullCalcOnLoad="1"/>
</workbook>
</file>

<file path=xl/sharedStrings.xml><?xml version="1.0" encoding="utf-8"?>
<sst xmlns="http://schemas.openxmlformats.org/spreadsheetml/2006/main" count="398" uniqueCount="106">
  <si>
    <t>___________ № ______</t>
  </si>
  <si>
    <t>Перелік об'єктів, видатки на які у 2007 році</t>
  </si>
  <si>
    <t>планується проводити за рахунок коштів бюджету розвитку</t>
  </si>
  <si>
    <t>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</si>
  <si>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</si>
  <si>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</si>
  <si>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</si>
  <si>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</si>
  <si>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</si>
  <si>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</si>
  <si>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</si>
  <si>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КТКВ</t>
  </si>
  <si>
    <t>Погашення основної суми боргу за запозичення у формі V випуску облігацій внутрішньої місцевої позики</t>
  </si>
  <si>
    <t>230</t>
  </si>
  <si>
    <t>Головне економічне управління міської ради</t>
  </si>
  <si>
    <t>150101</t>
  </si>
  <si>
    <t>Капітальні вкладення</t>
  </si>
  <si>
    <t>Будівництво автотранспортної магістралі через річку Дніпро у м. Запоріжжя</t>
  </si>
  <si>
    <t>в тому числі за рахунок</t>
  </si>
  <si>
    <t>субвенції з державного бюджету</t>
  </si>
  <si>
    <t>коштів бюджету міста</t>
  </si>
  <si>
    <t>Реконструкція стадіону по вул. Валерія Лобановського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</si>
  <si>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</si>
  <si>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Реконструкція будівлі по площі Пушкіна,2 (проектні та будівельні роботи)</t>
  </si>
  <si>
    <t>Реконструкція та розширення центральних очисних споруд каналізації Правобережної частини м.Запоріжжя. 1 етап. Реконструкція споруд по обробці осаду центральних очисних споруд № 2 (ЦОС-2) м.Запоріжжя</t>
  </si>
  <si>
    <t>Розширення та реконструкція центральних очисних споруд Лівого берега (ЦОС-1) м. Запоріжжя</t>
  </si>
  <si>
    <t>Головний каналізаційний колектор Лівобережної частини м. Запоріжжя (проектні роботи)</t>
  </si>
  <si>
    <t>Реконструкція зливової каналізації на ділянці Набережної магістралі біля залізничного переїзду (проектні роботи)</t>
  </si>
  <si>
    <t>Реконструкція водогону Д-800мм в балці "Панська" у районі кладовища „Бугайова”, м. Запоріжжя</t>
  </si>
  <si>
    <t>Будівництво мережі  електрозабезпечення селища Мостозагін-7</t>
  </si>
  <si>
    <t>Реконструкція фасаду будівлі Ленінської районної адміністрації за адресою вул. Бородінська, 1-А</t>
  </si>
  <si>
    <t>Будівництво 2-х житлових будинків у сел. Павло-Кічкас, м. Запоріжжя (проектні роботи)</t>
  </si>
  <si>
    <t>150121</t>
  </si>
  <si>
    <t>Заходи з упередження аварій та запобігання катастроф у житлово-комунальному господарстві та на інших аварійних об'єктах комунальної власності</t>
  </si>
  <si>
    <t xml:space="preserve">Котельня по вул. Хакаська, 4, м.Запоріжжя - реконструкція вузла гарячого водопостачання із заміною баків-акумуляторів </t>
  </si>
  <si>
    <t>Теплова мережа від теплофікаційної камери № 6 до теплофікаційної камери № 8 по вул. Південне шосе, м.Запоріжжя - реконструкція з улаштуванням дренажної каналізації з теплофікаційної камери №7</t>
  </si>
  <si>
    <t>Магістральна мережа теплопостачання по вул. Новокузнецька житлового масиву „Південний” , м. Запоріжжя - реконструкція (другий пусковий комплекс)</t>
  </si>
  <si>
    <t>Магістральна теплова мережа по вул. Артема, м. Запоріжжя - реконструкція</t>
  </si>
  <si>
    <t>Магістральна теплова мережа по вул. Героїв Сталінграда, м. Запоріжжя - реконструкція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</si>
  <si>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</t>
  </si>
  <si>
    <t xml:space="preserve">Системи теплопостачання Орджонікідзевського, Жовтневого  районів м. Запоріжжя - реконструкція </t>
  </si>
  <si>
    <t>Котельні м.Запоріжжя - реконструкція систем електроживлення тугодуттєвих пристроїв котлоагрегатів</t>
  </si>
  <si>
    <t>Котельні м.Запоріжжя - реконструкція фільтрів хімводоочищення із заміною обмінного матеріалу на високоефективний катіоніт</t>
  </si>
  <si>
    <t>150122</t>
  </si>
  <si>
    <t>Інвестиційні проекти</t>
  </si>
  <si>
    <t>Два 44-квартирних житлових будинків у с-щі Павло-Кічкас, м. Запоріжжя - будівництво</t>
  </si>
  <si>
    <t>Газифікація м. Запоріжжя - всього:</t>
  </si>
  <si>
    <t>у тому числі:</t>
  </si>
  <si>
    <t>Газифікація сел. Скворцово</t>
  </si>
  <si>
    <t>Газифікація сел. Грабарі</t>
  </si>
  <si>
    <t>Газифікація с/з „Дніпровський”</t>
  </si>
  <si>
    <t>Газифікація сел. Креміно</t>
  </si>
  <si>
    <t>083</t>
  </si>
  <si>
    <t>Управління комунального господарства міської ради</t>
  </si>
  <si>
    <t xml:space="preserve">Реконструкція автодорожнього переїзду по спорудах греблі ДніпроГЕС у м.Запоріжжя. Ліквідація аварійного стану </t>
  </si>
  <si>
    <t>Реконструкція пр. Леніна від вул. Кірова до залізничної станції "Запоріжжя-І" (проектні роботи та будівництво)</t>
  </si>
  <si>
    <t>Реконструкція вул. Космічної від Південного ринку до траси Харьків-Сімферополь (проектні роботи)</t>
  </si>
  <si>
    <t>Будівництво вул. Калнишевського,  Дорошенка,  Рубана (зовнішнє освітлення автодороги)</t>
  </si>
  <si>
    <t>Будівництво 1 черги та введення в експлуатацію нового кладовища (43 га) із земель запасу Люцернівської сільської ради Вільнянського району (район металобази Павло-Кічкас) (проектні та будівельні роботи)</t>
  </si>
  <si>
    <t>Реконструкція мереж зовнішнього освітлення згідно з Програмою "Світло-2007-2009"</t>
  </si>
  <si>
    <t>Реконструкція вул. Тюленіна від вул. Перемоги до вул. Набережна магістраль (проектні та будівельні роботи)</t>
  </si>
  <si>
    <t>Будівництво крематорію в м. Запоріжжя (проектні роботи)</t>
  </si>
  <si>
    <t>080</t>
  </si>
  <si>
    <t>Управління житлового господарства міської ради</t>
  </si>
  <si>
    <t>Реконструкція житлового будинку по вул. Радгоспній, 32</t>
  </si>
  <si>
    <t xml:space="preserve">Реконструкція житлового будинку з улаштуванням водовідведення, Дослідна станція, 80 </t>
  </si>
  <si>
    <t>Реконструкція житлового будинку по вул. Лікарняній, 13</t>
  </si>
  <si>
    <t>Реконструкція житлового будинку по вул. Лікарняній, 11</t>
  </si>
  <si>
    <t>Реконструкція житлового будинку по вул. Жовтневій, 13</t>
  </si>
  <si>
    <t>Реконструкція житлового будинку по вул. 8 Березня, 54</t>
  </si>
  <si>
    <t>Реконструкція житлового будинку по вул. 8 Березня, 58</t>
  </si>
  <si>
    <t>Реконструкція житлового будинку по вул. Авраменка, 14</t>
  </si>
  <si>
    <t>Реконструкція житлового будинку по вул. Гудименка, 16а</t>
  </si>
  <si>
    <t>Реконструкція житлового будинку по вул. Будівельників, 21</t>
  </si>
  <si>
    <t>Реконструкція житлового будинку по вул. Республіканській, 90</t>
  </si>
  <si>
    <t>Реконструкція житлового будинку по вул. Ніженській, 74</t>
  </si>
  <si>
    <t>160</t>
  </si>
  <si>
    <t>Управління транспорту та зв'язку міської ради</t>
  </si>
  <si>
    <t>Внески органів місцевого самоврядування у статутні фонди об'єктів підприємницької діяльності</t>
  </si>
  <si>
    <t>Придбання вагонів для комунального електротранспорту (тролейбусів і трамваїв) - за рахунок коштів бюджету міста</t>
  </si>
  <si>
    <t>Придбання вагонів для комунального електротранспорту (тролейбусів і трамваїв)  - субвенція з державного бюджету</t>
  </si>
  <si>
    <t>020</t>
  </si>
  <si>
    <t>Управління освіти і науки міської ради</t>
  </si>
  <si>
    <t>Реконструкція будівлі під дитячо-юнацьку спортивну школу по вул.Фундаментальна,9</t>
  </si>
  <si>
    <t>Реконструкція будівлі Міського Палацу дитячої та юнацької творчості по пл. Леніна,1</t>
  </si>
  <si>
    <t>Реконструкція Запорізької гімназії № 46 Запорізької міської ради Запорізької області (проектні та будівельні роботи)</t>
  </si>
  <si>
    <t>Реконструкція котельні на твердому паливі з переведенням на газ і заміною внутрішньої опалювальної системи в навчальному комплексі  "Запорізька Січ" , о. Хортиця</t>
  </si>
  <si>
    <t>Реконструкція малого спортивного залу загальноосвітньої школи № 32 по вул.14 Жовтня,13  м. Запоріжжя</t>
  </si>
  <si>
    <t>Реконструкція навчально-виховного комплексу №110 Запорізької міської ради Запорізької області</t>
  </si>
  <si>
    <t>030</t>
  </si>
  <si>
    <t>Управління охорони здоров'я міської ради</t>
  </si>
  <si>
    <t>Реконструкція комунальної установи "Запорізька міська багатопрофільна дитяча лікарня № 5"</t>
  </si>
  <si>
    <t>Міська багатопрофільна клінічна лікарня № 9, м. Запоріжжя - реконструкція терапевтичного корпусу та аптеки з заміною обладнання</t>
  </si>
  <si>
    <t>Реконструкція комунальної установи " Запорізька міська багатопрофільна клінічна лікарня № 9 (проектні роботи)</t>
  </si>
  <si>
    <t xml:space="preserve">Реконструкція комунальної установи "Міська клінічна лікарня екстреної та швидкої медичної допомоги м.Запоріжжя" </t>
  </si>
  <si>
    <t>110</t>
  </si>
  <si>
    <t>Управління культури міської ради</t>
  </si>
  <si>
    <t>Реконструкція будівлі комунального підприємства Палац культури "Орбіта"</t>
  </si>
  <si>
    <t>Всього</t>
  </si>
  <si>
    <t>до Програми соціально-економічного і культурного розвитку м.Запоріжжя на 2007 рік</t>
  </si>
  <si>
    <t xml:space="preserve">          Додаток 3  </t>
  </si>
  <si>
    <t>Заступник начальника головного економічного управління міської ради</t>
  </si>
  <si>
    <t>І.П.Качинська</t>
  </si>
  <si>
    <t>Секретар міської ради</t>
  </si>
  <si>
    <t>Ю.В.Каптюх</t>
  </si>
  <si>
    <t>27.12.2006 №4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</si>
</sst>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wrapText="1"/>
    </xf>
    <xf numFmtId="1" fontId="9" fillId="0" borderId="7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right" wrapText="1"/>
    </xf>
    <xf numFmtId="1" fontId="9" fillId="0" borderId="8" xfId="0" applyNumberFormat="1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="75" zoomScaleSheetLayoutView="75" workbookViewId="0" topLeftCell="C1">
      <selection activeCell="E3" sqref="E3:G3"/>
    </sheetView>
  </sheetViews>
  <sheetFormatPr defaultColWidth="9.125" defaultRowHeight="12.75"/>
  <cols>
    <col min="1" max="1" width="11.625" style="3" customWidth="1"/>
    <col min="2" max="2" width="33.75390625" style="3" customWidth="1"/>
    <col min="3" max="3" width="73.75390625" style="4" customWidth="1"/>
    <col min="4" max="4" width="16.00390625" style="4" customWidth="1"/>
    <col min="5" max="5" width="15.125" style="4" customWidth="1"/>
    <col min="6" max="6" width="14.25390625" style="4" customWidth="1"/>
    <col min="7" max="7" width="14.125" style="4" customWidth="1"/>
    <col min="8" max="8" width="13.375" style="4" customWidth="1"/>
    <col min="9" max="9" width="13.125" style="3" customWidth="1"/>
    <col min="10" max="10" width="25.75390625" style="3" customWidth="1"/>
    <col min="11" max="11" width="15.625" style="3" customWidth="1"/>
    <col min="12" max="16384" width="9.125" style="3" customWidth="1"/>
  </cols>
  <sheetData>
    <row r="1" spans="5:8" s="1" customFormat="1" ht="15.75">
      <c r="E1" s="61" t="s">
        <v>100</v>
      </c>
      <c r="F1" s="61"/>
      <c r="G1" s="61"/>
      <c r="H1" s="2"/>
    </row>
    <row r="2" spans="5:8" s="1" customFormat="1" ht="46.5" customHeight="1">
      <c r="E2" s="62" t="s">
        <v>99</v>
      </c>
      <c r="F2" s="62"/>
      <c r="G2" s="62"/>
      <c r="H2" s="2"/>
    </row>
    <row r="3" spans="5:8" s="1" customFormat="1" ht="15.75">
      <c r="E3" s="63" t="s">
        <v>105</v>
      </c>
      <c r="F3" s="63"/>
      <c r="G3" s="63"/>
      <c r="H3" s="2"/>
    </row>
    <row r="4" s="1" customFormat="1" ht="3.75" customHeight="1"/>
    <row r="5" ht="5.25" customHeight="1"/>
    <row r="6" ht="7.5" customHeight="1"/>
    <row r="7" spans="1:7" s="4" customFormat="1" ht="18.75">
      <c r="A7" s="64" t="s">
        <v>1</v>
      </c>
      <c r="B7" s="64"/>
      <c r="C7" s="64"/>
      <c r="D7" s="64"/>
      <c r="E7" s="64"/>
      <c r="F7" s="64"/>
      <c r="G7" s="65"/>
    </row>
    <row r="8" spans="1:7" s="4" customFormat="1" ht="18.75">
      <c r="A8" s="64" t="s">
        <v>2</v>
      </c>
      <c r="B8" s="64"/>
      <c r="C8" s="64"/>
      <c r="D8" s="64"/>
      <c r="E8" s="64"/>
      <c r="F8" s="64"/>
      <c r="G8" s="66"/>
    </row>
    <row r="9" spans="1:7" s="4" customFormat="1" ht="16.5" thickBot="1">
      <c r="A9" s="5"/>
      <c r="B9" s="5"/>
      <c r="C9" s="5"/>
      <c r="D9" s="5"/>
      <c r="E9" s="5"/>
      <c r="F9" s="5"/>
      <c r="G9" s="6" t="s">
        <v>3</v>
      </c>
    </row>
    <row r="10" spans="1:7" s="8" customFormat="1" ht="92.25" customHeight="1">
      <c r="A10" s="30" t="s">
        <v>4</v>
      </c>
      <c r="B10" s="31" t="s">
        <v>5</v>
      </c>
      <c r="C10" s="55" t="s">
        <v>6</v>
      </c>
      <c r="D10" s="55" t="s">
        <v>7</v>
      </c>
      <c r="E10" s="55" t="s">
        <v>8</v>
      </c>
      <c r="F10" s="55" t="s">
        <v>9</v>
      </c>
      <c r="G10" s="57" t="s">
        <v>10</v>
      </c>
    </row>
    <row r="11" spans="1:7" s="8" customFormat="1" ht="14.25" customHeight="1">
      <c r="A11" s="32" t="s">
        <v>11</v>
      </c>
      <c r="B11" s="7" t="s">
        <v>11</v>
      </c>
      <c r="C11" s="56"/>
      <c r="D11" s="56"/>
      <c r="E11" s="56"/>
      <c r="F11" s="56"/>
      <c r="G11" s="58"/>
    </row>
    <row r="12" spans="1:7" s="8" customFormat="1" ht="19.5" customHeight="1">
      <c r="A12" s="3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33">
        <v>7</v>
      </c>
    </row>
    <row r="13" spans="1:9" s="12" customFormat="1" ht="28.5">
      <c r="A13" s="34"/>
      <c r="B13" s="9"/>
      <c r="C13" s="9" t="s">
        <v>12</v>
      </c>
      <c r="D13" s="10">
        <v>75000000</v>
      </c>
      <c r="E13" s="11">
        <f>100-F13/D13*100</f>
        <v>33.33333333333334</v>
      </c>
      <c r="F13" s="10">
        <v>50000000</v>
      </c>
      <c r="G13" s="35">
        <v>25000000</v>
      </c>
      <c r="I13" s="13"/>
    </row>
    <row r="14" spans="1:9" s="12" customFormat="1" ht="27" customHeight="1">
      <c r="A14" s="34" t="s">
        <v>13</v>
      </c>
      <c r="B14" s="9" t="s">
        <v>14</v>
      </c>
      <c r="C14" s="14"/>
      <c r="D14" s="10">
        <f>SUM(D15:D40)</f>
        <v>2276726721</v>
      </c>
      <c r="E14" s="10"/>
      <c r="F14" s="10">
        <f>SUM(F15:F40)</f>
        <v>1400848904</v>
      </c>
      <c r="G14" s="35">
        <f>SUM(G17:G40)</f>
        <v>289137355</v>
      </c>
      <c r="I14" s="13"/>
    </row>
    <row r="15" spans="1:7" ht="15">
      <c r="A15" s="36" t="s">
        <v>15</v>
      </c>
      <c r="B15" s="14" t="s">
        <v>16</v>
      </c>
      <c r="C15" s="15" t="s">
        <v>17</v>
      </c>
      <c r="D15" s="16">
        <v>1903612550</v>
      </c>
      <c r="E15" s="17">
        <f aca="true" t="shared" si="0" ref="E15:E76">100-F15/D15*100</f>
        <v>33.158093121418005</v>
      </c>
      <c r="F15" s="16">
        <v>1272410928</v>
      </c>
      <c r="G15" s="37">
        <v>251000000</v>
      </c>
    </row>
    <row r="16" spans="1:7" ht="15">
      <c r="A16" s="36"/>
      <c r="B16" s="14"/>
      <c r="C16" s="15" t="s">
        <v>18</v>
      </c>
      <c r="D16" s="16"/>
      <c r="E16" s="17"/>
      <c r="F16" s="16"/>
      <c r="G16" s="37"/>
    </row>
    <row r="17" spans="1:7" ht="15">
      <c r="A17" s="36"/>
      <c r="B17" s="14"/>
      <c r="C17" s="15" t="s">
        <v>19</v>
      </c>
      <c r="D17" s="16"/>
      <c r="E17" s="17"/>
      <c r="F17" s="16"/>
      <c r="G17" s="37">
        <v>250000000</v>
      </c>
    </row>
    <row r="18" spans="1:7" ht="15">
      <c r="A18" s="36"/>
      <c r="B18" s="14"/>
      <c r="C18" s="15" t="s">
        <v>20</v>
      </c>
      <c r="D18" s="16"/>
      <c r="E18" s="17"/>
      <c r="F18" s="16"/>
      <c r="G18" s="37">
        <v>1000000</v>
      </c>
    </row>
    <row r="19" spans="1:7" ht="15">
      <c r="A19" s="36" t="s">
        <v>15</v>
      </c>
      <c r="B19" s="14" t="s">
        <v>16</v>
      </c>
      <c r="C19" s="15" t="s">
        <v>21</v>
      </c>
      <c r="D19" s="16">
        <v>111871779</v>
      </c>
      <c r="E19" s="17">
        <f t="shared" si="0"/>
        <v>100</v>
      </c>
      <c r="F19" s="16">
        <v>0</v>
      </c>
      <c r="G19" s="37">
        <v>13829991</v>
      </c>
    </row>
    <row r="20" spans="1:7" ht="45">
      <c r="A20" s="36" t="s">
        <v>15</v>
      </c>
      <c r="B20" s="14" t="s">
        <v>16</v>
      </c>
      <c r="C20" s="18" t="s">
        <v>22</v>
      </c>
      <c r="D20" s="16">
        <v>37000000</v>
      </c>
      <c r="E20" s="17">
        <f t="shared" si="0"/>
        <v>9.896170270270261</v>
      </c>
      <c r="F20" s="16">
        <v>33338417</v>
      </c>
      <c r="G20" s="37">
        <v>3000000</v>
      </c>
    </row>
    <row r="21" spans="1:7" ht="15">
      <c r="A21" s="36" t="s">
        <v>15</v>
      </c>
      <c r="B21" s="14" t="s">
        <v>16</v>
      </c>
      <c r="C21" s="19" t="s">
        <v>23</v>
      </c>
      <c r="D21" s="16">
        <v>4365498</v>
      </c>
      <c r="E21" s="17">
        <f t="shared" si="0"/>
        <v>37.741398575832584</v>
      </c>
      <c r="F21" s="16">
        <v>2717898</v>
      </c>
      <c r="G21" s="37">
        <v>1000000</v>
      </c>
    </row>
    <row r="22" spans="1:7" ht="45">
      <c r="A22" s="36" t="s">
        <v>15</v>
      </c>
      <c r="B22" s="14" t="s">
        <v>16</v>
      </c>
      <c r="C22" s="20" t="s">
        <v>24</v>
      </c>
      <c r="D22" s="16">
        <v>5670396</v>
      </c>
      <c r="E22" s="17">
        <f t="shared" si="0"/>
        <v>46.587910262352054</v>
      </c>
      <c r="F22" s="16">
        <v>3028677</v>
      </c>
      <c r="G22" s="37">
        <v>1091719</v>
      </c>
    </row>
    <row r="23" spans="1:7" ht="30">
      <c r="A23" s="36" t="s">
        <v>15</v>
      </c>
      <c r="B23" s="14" t="s">
        <v>16</v>
      </c>
      <c r="C23" s="21" t="s">
        <v>25</v>
      </c>
      <c r="D23" s="16">
        <v>143426680</v>
      </c>
      <c r="E23" s="17">
        <f t="shared" si="0"/>
        <v>62.09772128867516</v>
      </c>
      <c r="F23" s="16">
        <v>54361980</v>
      </c>
      <c r="G23" s="37">
        <v>6250000</v>
      </c>
    </row>
    <row r="24" spans="1:7" ht="30">
      <c r="A24" s="36" t="s">
        <v>15</v>
      </c>
      <c r="B24" s="14" t="s">
        <v>16</v>
      </c>
      <c r="C24" s="19" t="s">
        <v>26</v>
      </c>
      <c r="D24" s="16">
        <v>2498000</v>
      </c>
      <c r="E24" s="17">
        <f t="shared" si="0"/>
        <v>13.210568454763816</v>
      </c>
      <c r="F24" s="16">
        <v>2168000</v>
      </c>
      <c r="G24" s="37">
        <v>300000</v>
      </c>
    </row>
    <row r="25" spans="1:7" ht="30">
      <c r="A25" s="36" t="s">
        <v>15</v>
      </c>
      <c r="B25" s="14" t="s">
        <v>16</v>
      </c>
      <c r="C25" s="19" t="s">
        <v>27</v>
      </c>
      <c r="D25" s="16">
        <v>200000</v>
      </c>
      <c r="E25" s="17">
        <f t="shared" si="0"/>
        <v>100</v>
      </c>
      <c r="F25" s="16">
        <v>0</v>
      </c>
      <c r="G25" s="37">
        <v>200000</v>
      </c>
    </row>
    <row r="26" spans="1:7" ht="30">
      <c r="A26" s="36" t="s">
        <v>15</v>
      </c>
      <c r="B26" s="14" t="s">
        <v>16</v>
      </c>
      <c r="C26" s="20" t="s">
        <v>28</v>
      </c>
      <c r="D26" s="16">
        <v>2263099</v>
      </c>
      <c r="E26" s="17">
        <f t="shared" si="0"/>
        <v>100</v>
      </c>
      <c r="F26" s="16">
        <v>0</v>
      </c>
      <c r="G26" s="37">
        <v>1588109</v>
      </c>
    </row>
    <row r="27" spans="1:7" ht="15">
      <c r="A27" s="36" t="s">
        <v>15</v>
      </c>
      <c r="B27" s="14" t="s">
        <v>16</v>
      </c>
      <c r="C27" s="18" t="s">
        <v>29</v>
      </c>
      <c r="D27" s="16">
        <v>340000</v>
      </c>
      <c r="E27" s="17">
        <f t="shared" si="0"/>
        <v>100</v>
      </c>
      <c r="F27" s="16">
        <v>0</v>
      </c>
      <c r="G27" s="37">
        <v>340000</v>
      </c>
    </row>
    <row r="28" spans="1:7" ht="30">
      <c r="A28" s="36" t="s">
        <v>15</v>
      </c>
      <c r="B28" s="14" t="s">
        <v>16</v>
      </c>
      <c r="C28" s="18" t="s">
        <v>30</v>
      </c>
      <c r="D28" s="16">
        <v>985000</v>
      </c>
      <c r="E28" s="17">
        <f t="shared" si="0"/>
        <v>100</v>
      </c>
      <c r="F28" s="16">
        <v>0</v>
      </c>
      <c r="G28" s="37">
        <v>985000</v>
      </c>
    </row>
    <row r="29" spans="1:7" ht="30">
      <c r="A29" s="36" t="s">
        <v>15</v>
      </c>
      <c r="B29" s="14" t="s">
        <v>16</v>
      </c>
      <c r="C29" s="18" t="s">
        <v>31</v>
      </c>
      <c r="D29" s="16">
        <v>300000</v>
      </c>
      <c r="E29" s="17">
        <f>100-F29/D29*100</f>
        <v>100</v>
      </c>
      <c r="F29" s="16">
        <v>0</v>
      </c>
      <c r="G29" s="37">
        <v>300000</v>
      </c>
    </row>
    <row r="30" spans="1:7" ht="78.75" customHeight="1">
      <c r="A30" s="36" t="s">
        <v>32</v>
      </c>
      <c r="B30" s="22" t="s">
        <v>33</v>
      </c>
      <c r="C30" s="20" t="s">
        <v>34</v>
      </c>
      <c r="D30" s="16">
        <v>3995810</v>
      </c>
      <c r="E30" s="17">
        <f t="shared" si="0"/>
        <v>65.04718692830741</v>
      </c>
      <c r="F30" s="16">
        <v>1396648</v>
      </c>
      <c r="G30" s="37">
        <v>349162</v>
      </c>
    </row>
    <row r="31" spans="1:7" ht="77.25" customHeight="1">
      <c r="A31" s="36" t="s">
        <v>32</v>
      </c>
      <c r="B31" s="22" t="s">
        <v>33</v>
      </c>
      <c r="C31" s="20" t="s">
        <v>35</v>
      </c>
      <c r="D31" s="16">
        <v>2544470</v>
      </c>
      <c r="E31" s="17">
        <f t="shared" si="0"/>
        <v>42.620663635256065</v>
      </c>
      <c r="F31" s="16">
        <v>1460000</v>
      </c>
      <c r="G31" s="37">
        <v>365000</v>
      </c>
    </row>
    <row r="32" spans="1:7" ht="76.5" customHeight="1">
      <c r="A32" s="36" t="s">
        <v>32</v>
      </c>
      <c r="B32" s="22" t="s">
        <v>33</v>
      </c>
      <c r="C32" s="20" t="s">
        <v>36</v>
      </c>
      <c r="D32" s="16">
        <v>9895800</v>
      </c>
      <c r="E32" s="17">
        <f t="shared" si="0"/>
        <v>15.029557994300617</v>
      </c>
      <c r="F32" s="16">
        <v>8408505</v>
      </c>
      <c r="G32" s="37">
        <v>543495</v>
      </c>
    </row>
    <row r="33" spans="1:7" ht="78" customHeight="1">
      <c r="A33" s="36" t="s">
        <v>32</v>
      </c>
      <c r="B33" s="22" t="s">
        <v>33</v>
      </c>
      <c r="C33" s="14" t="s">
        <v>37</v>
      </c>
      <c r="D33" s="16">
        <v>4773140</v>
      </c>
      <c r="E33" s="17">
        <f t="shared" si="0"/>
        <v>64.00289955878101</v>
      </c>
      <c r="F33" s="16">
        <v>1718192</v>
      </c>
      <c r="G33" s="37">
        <v>429548</v>
      </c>
    </row>
    <row r="34" spans="1:7" ht="75" customHeight="1">
      <c r="A34" s="36" t="s">
        <v>32</v>
      </c>
      <c r="B34" s="22" t="s">
        <v>33</v>
      </c>
      <c r="C34" s="14" t="s">
        <v>38</v>
      </c>
      <c r="D34" s="16">
        <v>5168544</v>
      </c>
      <c r="E34" s="17">
        <f t="shared" si="0"/>
        <v>45.239142783731744</v>
      </c>
      <c r="F34" s="16">
        <v>2830339</v>
      </c>
      <c r="G34" s="37">
        <v>707585</v>
      </c>
    </row>
    <row r="35" spans="1:7" ht="75" customHeight="1">
      <c r="A35" s="36" t="s">
        <v>32</v>
      </c>
      <c r="B35" s="22" t="s">
        <v>33</v>
      </c>
      <c r="C35" s="14" t="s">
        <v>39</v>
      </c>
      <c r="D35" s="16">
        <v>5002800</v>
      </c>
      <c r="E35" s="17">
        <f t="shared" si="0"/>
        <v>76.3804269609019</v>
      </c>
      <c r="F35" s="16">
        <v>1181640</v>
      </c>
      <c r="G35" s="37">
        <v>295410</v>
      </c>
    </row>
    <row r="36" spans="1:7" ht="77.25" customHeight="1">
      <c r="A36" s="36" t="s">
        <v>32</v>
      </c>
      <c r="B36" s="22" t="s">
        <v>33</v>
      </c>
      <c r="C36" s="20" t="s">
        <v>40</v>
      </c>
      <c r="D36" s="16">
        <v>9980068</v>
      </c>
      <c r="E36" s="17">
        <f t="shared" si="0"/>
        <v>20.00000400798872</v>
      </c>
      <c r="F36" s="16">
        <v>7984054</v>
      </c>
      <c r="G36" s="37">
        <v>1996014</v>
      </c>
    </row>
    <row r="37" spans="1:7" ht="77.25" customHeight="1">
      <c r="A37" s="36" t="s">
        <v>32</v>
      </c>
      <c r="B37" s="22" t="s">
        <v>33</v>
      </c>
      <c r="C37" s="20" t="s">
        <v>41</v>
      </c>
      <c r="D37" s="16">
        <v>2098092</v>
      </c>
      <c r="E37" s="17">
        <f t="shared" si="0"/>
        <v>19.999980935059085</v>
      </c>
      <c r="F37" s="16">
        <v>1678474</v>
      </c>
      <c r="G37" s="37">
        <v>419618</v>
      </c>
    </row>
    <row r="38" spans="1:7" ht="76.5" customHeight="1">
      <c r="A38" s="36" t="s">
        <v>32</v>
      </c>
      <c r="B38" s="22" t="s">
        <v>33</v>
      </c>
      <c r="C38" s="20" t="s">
        <v>42</v>
      </c>
      <c r="D38" s="16">
        <v>690032</v>
      </c>
      <c r="E38" s="17">
        <f t="shared" si="0"/>
        <v>22.574895077329742</v>
      </c>
      <c r="F38" s="16">
        <v>534258</v>
      </c>
      <c r="G38" s="37">
        <v>133564</v>
      </c>
    </row>
    <row r="39" spans="1:7" ht="30">
      <c r="A39" s="36" t="s">
        <v>43</v>
      </c>
      <c r="B39" s="14" t="s">
        <v>44</v>
      </c>
      <c r="C39" s="20" t="s">
        <v>45</v>
      </c>
      <c r="D39" s="16">
        <v>16865691</v>
      </c>
      <c r="E39" s="17">
        <f t="shared" si="0"/>
        <v>66.6133216836476</v>
      </c>
      <c r="F39" s="16">
        <v>5630894</v>
      </c>
      <c r="G39" s="37">
        <v>1407724</v>
      </c>
    </row>
    <row r="40" spans="1:7" ht="15">
      <c r="A40" s="36"/>
      <c r="B40" s="14"/>
      <c r="C40" s="23" t="s">
        <v>46</v>
      </c>
      <c r="D40" s="16">
        <f>SUM(D42:D45)</f>
        <v>3179272</v>
      </c>
      <c r="E40" s="16"/>
      <c r="F40" s="16">
        <f>SUM(F42:F45)</f>
        <v>0</v>
      </c>
      <c r="G40" s="37">
        <f>SUM(G42:G45)</f>
        <v>2605416</v>
      </c>
    </row>
    <row r="41" spans="1:7" ht="15">
      <c r="A41" s="36"/>
      <c r="B41" s="14"/>
      <c r="C41" s="20" t="s">
        <v>47</v>
      </c>
      <c r="D41" s="16"/>
      <c r="E41" s="17"/>
      <c r="F41" s="16"/>
      <c r="G41" s="37"/>
    </row>
    <row r="42" spans="1:7" ht="15">
      <c r="A42" s="36" t="s">
        <v>15</v>
      </c>
      <c r="B42" s="14" t="s">
        <v>16</v>
      </c>
      <c r="C42" s="14" t="s">
        <v>48</v>
      </c>
      <c r="D42" s="16">
        <v>1890377</v>
      </c>
      <c r="E42" s="17">
        <f t="shared" si="0"/>
        <v>100</v>
      </c>
      <c r="F42" s="16">
        <v>0</v>
      </c>
      <c r="G42" s="37">
        <v>1390337</v>
      </c>
    </row>
    <row r="43" spans="1:7" ht="15">
      <c r="A43" s="36" t="s">
        <v>15</v>
      </c>
      <c r="B43" s="14" t="s">
        <v>16</v>
      </c>
      <c r="C43" s="14" t="s">
        <v>49</v>
      </c>
      <c r="D43" s="16">
        <v>349583</v>
      </c>
      <c r="E43" s="17">
        <f t="shared" si="0"/>
        <v>100</v>
      </c>
      <c r="F43" s="16">
        <v>0</v>
      </c>
      <c r="G43" s="37">
        <v>307675</v>
      </c>
    </row>
    <row r="44" spans="1:7" ht="15">
      <c r="A44" s="36" t="s">
        <v>15</v>
      </c>
      <c r="B44" s="14" t="s">
        <v>16</v>
      </c>
      <c r="C44" s="14" t="s">
        <v>50</v>
      </c>
      <c r="D44" s="16">
        <v>339312</v>
      </c>
      <c r="E44" s="17">
        <f t="shared" si="0"/>
        <v>100</v>
      </c>
      <c r="F44" s="16">
        <v>0</v>
      </c>
      <c r="G44" s="37">
        <v>339312</v>
      </c>
    </row>
    <row r="45" spans="1:7" ht="15">
      <c r="A45" s="36" t="s">
        <v>15</v>
      </c>
      <c r="B45" s="14" t="s">
        <v>16</v>
      </c>
      <c r="C45" s="14" t="s">
        <v>51</v>
      </c>
      <c r="D45" s="16">
        <v>600000</v>
      </c>
      <c r="E45" s="17">
        <f t="shared" si="0"/>
        <v>100</v>
      </c>
      <c r="F45" s="16">
        <v>0</v>
      </c>
      <c r="G45" s="37">
        <v>568092</v>
      </c>
    </row>
    <row r="46" spans="1:7" ht="27" customHeight="1">
      <c r="A46" s="38" t="s">
        <v>52</v>
      </c>
      <c r="B46" s="9" t="s">
        <v>53</v>
      </c>
      <c r="C46" s="20"/>
      <c r="D46" s="10">
        <f>SUM(D47:D54)</f>
        <v>29383558</v>
      </c>
      <c r="E46" s="10"/>
      <c r="F46" s="10">
        <f>SUM(F47:F54)</f>
        <v>7421631</v>
      </c>
      <c r="G46" s="35">
        <f>SUM(G47:G54)</f>
        <v>11800000</v>
      </c>
    </row>
    <row r="47" spans="1:7" ht="30">
      <c r="A47" s="36" t="s">
        <v>15</v>
      </c>
      <c r="B47" s="14" t="s">
        <v>16</v>
      </c>
      <c r="C47" s="18" t="s">
        <v>54</v>
      </c>
      <c r="D47" s="16">
        <v>11119030</v>
      </c>
      <c r="E47" s="17">
        <f t="shared" si="0"/>
        <v>90.00044967951341</v>
      </c>
      <c r="F47" s="16">
        <v>1111853</v>
      </c>
      <c r="G47" s="37">
        <v>500000</v>
      </c>
    </row>
    <row r="48" spans="1:7" ht="30">
      <c r="A48" s="36" t="s">
        <v>15</v>
      </c>
      <c r="B48" s="14" t="s">
        <v>16</v>
      </c>
      <c r="C48" s="18" t="s">
        <v>55</v>
      </c>
      <c r="D48" s="16">
        <v>6500000</v>
      </c>
      <c r="E48" s="17">
        <f t="shared" si="0"/>
        <v>100</v>
      </c>
      <c r="F48" s="16">
        <v>0</v>
      </c>
      <c r="G48" s="37">
        <v>6500000</v>
      </c>
    </row>
    <row r="49" spans="1:7" ht="30">
      <c r="A49" s="36" t="s">
        <v>15</v>
      </c>
      <c r="B49" s="14" t="s">
        <v>16</v>
      </c>
      <c r="C49" s="22" t="s">
        <v>56</v>
      </c>
      <c r="D49" s="16">
        <v>150000</v>
      </c>
      <c r="E49" s="17">
        <f t="shared" si="0"/>
        <v>100</v>
      </c>
      <c r="F49" s="16">
        <v>0</v>
      </c>
      <c r="G49" s="37">
        <v>150000</v>
      </c>
    </row>
    <row r="50" spans="1:7" ht="30">
      <c r="A50" s="36" t="s">
        <v>15</v>
      </c>
      <c r="B50" s="14" t="s">
        <v>16</v>
      </c>
      <c r="C50" s="18" t="s">
        <v>57</v>
      </c>
      <c r="D50" s="16">
        <v>1951998</v>
      </c>
      <c r="E50" s="17">
        <f t="shared" si="0"/>
        <v>48.91142306498265</v>
      </c>
      <c r="F50" s="16">
        <v>997248</v>
      </c>
      <c r="G50" s="37">
        <v>300000</v>
      </c>
    </row>
    <row r="51" spans="1:7" ht="45">
      <c r="A51" s="36" t="s">
        <v>15</v>
      </c>
      <c r="B51" s="14" t="s">
        <v>16</v>
      </c>
      <c r="C51" s="18" t="s">
        <v>58</v>
      </c>
      <c r="D51" s="16">
        <v>1023000</v>
      </c>
      <c r="E51" s="17">
        <f t="shared" si="0"/>
        <v>19.550342130987303</v>
      </c>
      <c r="F51" s="16">
        <v>823000</v>
      </c>
      <c r="G51" s="37">
        <v>200000</v>
      </c>
    </row>
    <row r="52" spans="1:7" ht="30">
      <c r="A52" s="36" t="s">
        <v>15</v>
      </c>
      <c r="B52" s="14" t="s">
        <v>16</v>
      </c>
      <c r="C52" s="22" t="s">
        <v>59</v>
      </c>
      <c r="D52" s="16">
        <v>6489530</v>
      </c>
      <c r="E52" s="17">
        <v>30.8</v>
      </c>
      <c r="F52" s="16">
        <v>4489530</v>
      </c>
      <c r="G52" s="37">
        <v>2000000</v>
      </c>
    </row>
    <row r="53" spans="1:7" ht="30">
      <c r="A53" s="36" t="s">
        <v>15</v>
      </c>
      <c r="B53" s="14" t="s">
        <v>16</v>
      </c>
      <c r="C53" s="22" t="s">
        <v>60</v>
      </c>
      <c r="D53" s="16">
        <v>2000000</v>
      </c>
      <c r="E53" s="17">
        <v>100</v>
      </c>
      <c r="F53" s="16">
        <v>0</v>
      </c>
      <c r="G53" s="37">
        <v>2000000</v>
      </c>
    </row>
    <row r="54" spans="1:7" ht="15">
      <c r="A54" s="36" t="s">
        <v>15</v>
      </c>
      <c r="B54" s="14" t="s">
        <v>16</v>
      </c>
      <c r="C54" s="22" t="s">
        <v>61</v>
      </c>
      <c r="D54" s="16">
        <v>150000</v>
      </c>
      <c r="E54" s="17">
        <f t="shared" si="0"/>
        <v>100</v>
      </c>
      <c r="F54" s="16">
        <v>0</v>
      </c>
      <c r="G54" s="37">
        <v>150000</v>
      </c>
    </row>
    <row r="55" spans="1:7" ht="27" customHeight="1">
      <c r="A55" s="38" t="s">
        <v>62</v>
      </c>
      <c r="B55" s="24" t="s">
        <v>63</v>
      </c>
      <c r="C55" s="25"/>
      <c r="D55" s="10">
        <f>SUM(D56:D67)</f>
        <v>7478400</v>
      </c>
      <c r="E55" s="10"/>
      <c r="F55" s="10">
        <f>SUM(F56:F67)</f>
        <v>5352800</v>
      </c>
      <c r="G55" s="35">
        <f>SUM(G56:G67)</f>
        <v>1338200</v>
      </c>
    </row>
    <row r="56" spans="1:7" ht="15">
      <c r="A56" s="39">
        <v>150122</v>
      </c>
      <c r="B56" s="14" t="s">
        <v>44</v>
      </c>
      <c r="C56" s="22" t="s">
        <v>64</v>
      </c>
      <c r="D56" s="16">
        <v>511700</v>
      </c>
      <c r="E56" s="17">
        <f t="shared" si="0"/>
        <v>68.46589798710181</v>
      </c>
      <c r="F56" s="16">
        <v>161360</v>
      </c>
      <c r="G56" s="37">
        <v>40340</v>
      </c>
    </row>
    <row r="57" spans="1:7" ht="30">
      <c r="A57" s="39">
        <v>150122</v>
      </c>
      <c r="B57" s="14" t="s">
        <v>44</v>
      </c>
      <c r="C57" s="22" t="s">
        <v>65</v>
      </c>
      <c r="D57" s="16">
        <v>530600</v>
      </c>
      <c r="E57" s="17">
        <f t="shared" si="0"/>
        <v>57.693177534866194</v>
      </c>
      <c r="F57" s="16">
        <v>224480</v>
      </c>
      <c r="G57" s="37">
        <v>56120</v>
      </c>
    </row>
    <row r="58" spans="1:7" ht="15">
      <c r="A58" s="39">
        <v>150122</v>
      </c>
      <c r="B58" s="14" t="s">
        <v>44</v>
      </c>
      <c r="C58" s="22" t="s">
        <v>66</v>
      </c>
      <c r="D58" s="16">
        <v>600600</v>
      </c>
      <c r="E58" s="17">
        <f t="shared" si="0"/>
        <v>25.168165168165174</v>
      </c>
      <c r="F58" s="16">
        <v>449440</v>
      </c>
      <c r="G58" s="37">
        <v>112360</v>
      </c>
    </row>
    <row r="59" spans="1:7" ht="15">
      <c r="A59" s="39">
        <v>150122</v>
      </c>
      <c r="B59" s="14" t="s">
        <v>44</v>
      </c>
      <c r="C59" s="22" t="s">
        <v>67</v>
      </c>
      <c r="D59" s="16">
        <v>606300</v>
      </c>
      <c r="E59" s="17">
        <f t="shared" si="0"/>
        <v>25.29111001154544</v>
      </c>
      <c r="F59" s="16">
        <v>452960</v>
      </c>
      <c r="G59" s="37">
        <v>113240</v>
      </c>
    </row>
    <row r="60" spans="1:7" ht="15">
      <c r="A60" s="39">
        <v>150122</v>
      </c>
      <c r="B60" s="14" t="s">
        <v>44</v>
      </c>
      <c r="C60" s="22" t="s">
        <v>68</v>
      </c>
      <c r="D60" s="16">
        <v>637100</v>
      </c>
      <c r="E60" s="17">
        <f t="shared" si="0"/>
        <v>38.64699419243447</v>
      </c>
      <c r="F60" s="16">
        <v>390880</v>
      </c>
      <c r="G60" s="37">
        <v>97720</v>
      </c>
    </row>
    <row r="61" spans="1:7" ht="15">
      <c r="A61" s="39">
        <v>150122</v>
      </c>
      <c r="B61" s="14" t="s">
        <v>44</v>
      </c>
      <c r="C61" s="22" t="s">
        <v>69</v>
      </c>
      <c r="D61" s="16">
        <v>620000</v>
      </c>
      <c r="E61" s="17">
        <f t="shared" si="0"/>
        <v>20</v>
      </c>
      <c r="F61" s="16">
        <v>496000</v>
      </c>
      <c r="G61" s="37">
        <v>124000</v>
      </c>
    </row>
    <row r="62" spans="1:7" ht="15">
      <c r="A62" s="39">
        <v>150122</v>
      </c>
      <c r="B62" s="14" t="s">
        <v>44</v>
      </c>
      <c r="C62" s="22" t="s">
        <v>70</v>
      </c>
      <c r="D62" s="16">
        <v>580000</v>
      </c>
      <c r="E62" s="17">
        <f t="shared" si="0"/>
        <v>20</v>
      </c>
      <c r="F62" s="16">
        <v>464000</v>
      </c>
      <c r="G62" s="37">
        <v>116000</v>
      </c>
    </row>
    <row r="63" spans="1:7" ht="15">
      <c r="A63" s="39">
        <v>150122</v>
      </c>
      <c r="B63" s="14" t="s">
        <v>44</v>
      </c>
      <c r="C63" s="22" t="s">
        <v>71</v>
      </c>
      <c r="D63" s="16">
        <v>855000</v>
      </c>
      <c r="E63" s="17">
        <f t="shared" si="0"/>
        <v>20</v>
      </c>
      <c r="F63" s="16">
        <v>684000</v>
      </c>
      <c r="G63" s="37">
        <v>171000</v>
      </c>
    </row>
    <row r="64" spans="1:7" ht="15">
      <c r="A64" s="39">
        <v>150122</v>
      </c>
      <c r="B64" s="14" t="s">
        <v>44</v>
      </c>
      <c r="C64" s="22" t="s">
        <v>72</v>
      </c>
      <c r="D64" s="16">
        <v>584900</v>
      </c>
      <c r="E64" s="17">
        <f t="shared" si="0"/>
        <v>20</v>
      </c>
      <c r="F64" s="16">
        <v>467920</v>
      </c>
      <c r="G64" s="37">
        <v>116980</v>
      </c>
    </row>
    <row r="65" spans="1:7" ht="15">
      <c r="A65" s="39">
        <v>150122</v>
      </c>
      <c r="B65" s="14" t="s">
        <v>44</v>
      </c>
      <c r="C65" s="22" t="s">
        <v>73</v>
      </c>
      <c r="D65" s="16">
        <v>854900</v>
      </c>
      <c r="E65" s="17">
        <f t="shared" si="0"/>
        <v>20</v>
      </c>
      <c r="F65" s="16">
        <v>683920</v>
      </c>
      <c r="G65" s="37">
        <v>170980</v>
      </c>
    </row>
    <row r="66" spans="1:7" ht="15">
      <c r="A66" s="39">
        <v>150122</v>
      </c>
      <c r="B66" s="14" t="s">
        <v>44</v>
      </c>
      <c r="C66" s="22" t="s">
        <v>74</v>
      </c>
      <c r="D66" s="16">
        <v>873400</v>
      </c>
      <c r="E66" s="17">
        <f t="shared" si="0"/>
        <v>20</v>
      </c>
      <c r="F66" s="16">
        <v>698720</v>
      </c>
      <c r="G66" s="37">
        <v>174680</v>
      </c>
    </row>
    <row r="67" spans="1:7" ht="15">
      <c r="A67" s="39">
        <v>150122</v>
      </c>
      <c r="B67" s="14" t="s">
        <v>44</v>
      </c>
      <c r="C67" s="22" t="s">
        <v>75</v>
      </c>
      <c r="D67" s="16">
        <v>223900</v>
      </c>
      <c r="E67" s="17">
        <f t="shared" si="0"/>
        <v>20</v>
      </c>
      <c r="F67" s="16">
        <v>179120</v>
      </c>
      <c r="G67" s="37">
        <v>44780</v>
      </c>
    </row>
    <row r="68" spans="1:7" ht="27" customHeight="1">
      <c r="A68" s="40" t="s">
        <v>76</v>
      </c>
      <c r="B68" s="26" t="s">
        <v>77</v>
      </c>
      <c r="C68" s="27"/>
      <c r="D68" s="10">
        <f>D69+D70</f>
        <v>13400000</v>
      </c>
      <c r="E68" s="10"/>
      <c r="F68" s="10">
        <f>F69+F70</f>
        <v>0</v>
      </c>
      <c r="G68" s="35">
        <f>G69+G70</f>
        <v>13400000</v>
      </c>
    </row>
    <row r="69" spans="1:7" ht="45">
      <c r="A69" s="39">
        <v>180409</v>
      </c>
      <c r="B69" s="14" t="s">
        <v>78</v>
      </c>
      <c r="C69" s="20" t="s">
        <v>79</v>
      </c>
      <c r="D69" s="16">
        <v>6700000</v>
      </c>
      <c r="E69" s="17">
        <f t="shared" si="0"/>
        <v>100</v>
      </c>
      <c r="F69" s="16">
        <v>0</v>
      </c>
      <c r="G69" s="37">
        <v>6700000</v>
      </c>
    </row>
    <row r="70" spans="1:7" ht="45">
      <c r="A70" s="39">
        <v>180409</v>
      </c>
      <c r="B70" s="14" t="s">
        <v>78</v>
      </c>
      <c r="C70" s="20" t="s">
        <v>80</v>
      </c>
      <c r="D70" s="16">
        <v>6700000</v>
      </c>
      <c r="E70" s="17">
        <f t="shared" si="0"/>
        <v>100</v>
      </c>
      <c r="F70" s="16">
        <v>0</v>
      </c>
      <c r="G70" s="37">
        <v>6700000</v>
      </c>
    </row>
    <row r="71" spans="1:7" ht="27" customHeight="1">
      <c r="A71" s="40" t="s">
        <v>81</v>
      </c>
      <c r="B71" s="26" t="s">
        <v>82</v>
      </c>
      <c r="C71" s="27"/>
      <c r="D71" s="10">
        <f>SUM(D72:D77)</f>
        <v>5018845</v>
      </c>
      <c r="E71" s="10"/>
      <c r="F71" s="10">
        <f>SUM(F72:F77)</f>
        <v>408000</v>
      </c>
      <c r="G71" s="35">
        <f>SUM(G72:G77)</f>
        <v>4080845</v>
      </c>
    </row>
    <row r="72" spans="1:7" ht="30">
      <c r="A72" s="36" t="s">
        <v>15</v>
      </c>
      <c r="B72" s="14" t="s">
        <v>16</v>
      </c>
      <c r="C72" s="22" t="s">
        <v>83</v>
      </c>
      <c r="D72" s="16">
        <v>500000</v>
      </c>
      <c r="E72" s="17">
        <v>60</v>
      </c>
      <c r="F72" s="16">
        <v>200000</v>
      </c>
      <c r="G72" s="37">
        <v>300000</v>
      </c>
    </row>
    <row r="73" spans="1:7" ht="30">
      <c r="A73" s="36" t="s">
        <v>15</v>
      </c>
      <c r="B73" s="14" t="s">
        <v>16</v>
      </c>
      <c r="C73" s="22" t="s">
        <v>84</v>
      </c>
      <c r="D73" s="16">
        <v>700000</v>
      </c>
      <c r="E73" s="17">
        <v>71.4</v>
      </c>
      <c r="F73" s="16">
        <v>200000</v>
      </c>
      <c r="G73" s="37">
        <v>500000</v>
      </c>
    </row>
    <row r="74" spans="1:7" ht="30">
      <c r="A74" s="36" t="s">
        <v>15</v>
      </c>
      <c r="B74" s="14" t="s">
        <v>16</v>
      </c>
      <c r="C74" s="22" t="s">
        <v>85</v>
      </c>
      <c r="D74" s="16">
        <v>2510845</v>
      </c>
      <c r="E74" s="17">
        <f t="shared" si="0"/>
        <v>100</v>
      </c>
      <c r="F74" s="16">
        <v>0</v>
      </c>
      <c r="G74" s="37">
        <v>1980845</v>
      </c>
    </row>
    <row r="75" spans="1:7" ht="45">
      <c r="A75" s="36" t="s">
        <v>15</v>
      </c>
      <c r="B75" s="14" t="s">
        <v>16</v>
      </c>
      <c r="C75" s="22" t="s">
        <v>86</v>
      </c>
      <c r="D75" s="16">
        <v>700000</v>
      </c>
      <c r="E75" s="17">
        <f t="shared" si="0"/>
        <v>100</v>
      </c>
      <c r="F75" s="16">
        <v>0</v>
      </c>
      <c r="G75" s="37">
        <v>700000</v>
      </c>
    </row>
    <row r="76" spans="1:7" ht="30">
      <c r="A76" s="36" t="s">
        <v>15</v>
      </c>
      <c r="B76" s="14" t="s">
        <v>16</v>
      </c>
      <c r="C76" s="22" t="s">
        <v>87</v>
      </c>
      <c r="D76" s="16">
        <v>208000</v>
      </c>
      <c r="E76" s="17">
        <f t="shared" si="0"/>
        <v>96.15384615384616</v>
      </c>
      <c r="F76" s="16">
        <v>8000</v>
      </c>
      <c r="G76" s="37">
        <v>200000</v>
      </c>
    </row>
    <row r="77" spans="1:7" ht="30">
      <c r="A77" s="36" t="s">
        <v>15</v>
      </c>
      <c r="B77" s="14" t="s">
        <v>16</v>
      </c>
      <c r="C77" s="22" t="s">
        <v>88</v>
      </c>
      <c r="D77" s="16">
        <v>400000</v>
      </c>
      <c r="E77" s="17">
        <v>100</v>
      </c>
      <c r="F77" s="16">
        <v>0</v>
      </c>
      <c r="G77" s="37">
        <v>400000</v>
      </c>
    </row>
    <row r="78" spans="1:7" ht="27" customHeight="1">
      <c r="A78" s="38" t="s">
        <v>89</v>
      </c>
      <c r="B78" s="9" t="s">
        <v>90</v>
      </c>
      <c r="C78" s="27"/>
      <c r="D78" s="10">
        <f>SUM(D79:D82)</f>
        <v>15031000</v>
      </c>
      <c r="E78" s="10"/>
      <c r="F78" s="10">
        <f>SUM(F79:F82)</f>
        <v>10069000</v>
      </c>
      <c r="G78" s="35">
        <f>SUM(G79:G82)</f>
        <v>3113600</v>
      </c>
    </row>
    <row r="79" spans="1:7" ht="30">
      <c r="A79" s="36" t="s">
        <v>15</v>
      </c>
      <c r="B79" s="14" t="s">
        <v>16</v>
      </c>
      <c r="C79" s="22" t="s">
        <v>91</v>
      </c>
      <c r="D79" s="16">
        <v>4201000</v>
      </c>
      <c r="E79" s="17">
        <f>100-F79/D79*100</f>
        <v>39.0859319209712</v>
      </c>
      <c r="F79" s="16">
        <v>2559000</v>
      </c>
      <c r="G79" s="37">
        <v>1000000</v>
      </c>
    </row>
    <row r="80" spans="1:7" ht="37.5" customHeight="1">
      <c r="A80" s="39">
        <v>150122</v>
      </c>
      <c r="B80" s="14" t="s">
        <v>44</v>
      </c>
      <c r="C80" s="22" t="s">
        <v>92</v>
      </c>
      <c r="D80" s="16">
        <v>2200000</v>
      </c>
      <c r="E80" s="17">
        <f>100-F80/D80*100</f>
        <v>100</v>
      </c>
      <c r="F80" s="16">
        <v>0</v>
      </c>
      <c r="G80" s="37">
        <v>993600</v>
      </c>
    </row>
    <row r="81" spans="1:7" ht="30">
      <c r="A81" s="36" t="s">
        <v>15</v>
      </c>
      <c r="B81" s="14" t="s">
        <v>16</v>
      </c>
      <c r="C81" s="22" t="s">
        <v>93</v>
      </c>
      <c r="D81" s="16">
        <v>120000</v>
      </c>
      <c r="E81" s="17">
        <f>100-F81/D81*100</f>
        <v>100</v>
      </c>
      <c r="F81" s="16">
        <v>0</v>
      </c>
      <c r="G81" s="37">
        <v>120000</v>
      </c>
    </row>
    <row r="82" spans="1:7" ht="30">
      <c r="A82" s="39">
        <v>150122</v>
      </c>
      <c r="B82" s="14" t="s">
        <v>44</v>
      </c>
      <c r="C82" s="22" t="s">
        <v>94</v>
      </c>
      <c r="D82" s="16">
        <v>8510000</v>
      </c>
      <c r="E82" s="17">
        <f>100-F82/D82*100</f>
        <v>11.750881316098699</v>
      </c>
      <c r="F82" s="16">
        <v>7510000</v>
      </c>
      <c r="G82" s="37">
        <v>1000000</v>
      </c>
    </row>
    <row r="83" spans="1:7" ht="27" customHeight="1">
      <c r="A83" s="40" t="s">
        <v>95</v>
      </c>
      <c r="B83" s="26" t="s">
        <v>96</v>
      </c>
      <c r="C83" s="27"/>
      <c r="D83" s="10">
        <f>D84</f>
        <v>15046576</v>
      </c>
      <c r="E83" s="10"/>
      <c r="F83" s="10">
        <f>F84</f>
        <v>13127200</v>
      </c>
      <c r="G83" s="35">
        <f>G84</f>
        <v>1000000</v>
      </c>
    </row>
    <row r="84" spans="1:7" ht="34.5" customHeight="1" thickBot="1">
      <c r="A84" s="41" t="s">
        <v>15</v>
      </c>
      <c r="B84" s="42" t="s">
        <v>16</v>
      </c>
      <c r="C84" s="43" t="s">
        <v>97</v>
      </c>
      <c r="D84" s="44">
        <v>15046576</v>
      </c>
      <c r="E84" s="45">
        <f>100-F84/D84*100</f>
        <v>12.756231052167621</v>
      </c>
      <c r="F84" s="44">
        <v>13127200</v>
      </c>
      <c r="G84" s="46">
        <v>1000000</v>
      </c>
    </row>
    <row r="85" spans="1:7" ht="15" thickBot="1">
      <c r="A85" s="47"/>
      <c r="B85" s="48"/>
      <c r="C85" s="49" t="s">
        <v>98</v>
      </c>
      <c r="D85" s="50">
        <f>D13+D14+D46+D55+D68+D71+D78+D83</f>
        <v>2437085100</v>
      </c>
      <c r="E85" s="50"/>
      <c r="F85" s="50">
        <f>F13+F14+F46+F55+F68+F71+F78+F83</f>
        <v>1487227535</v>
      </c>
      <c r="G85" s="51">
        <f>G13+G14+G46+G55+G68+G71+G78+G83</f>
        <v>348870000</v>
      </c>
    </row>
    <row r="86" ht="101.25" customHeight="1"/>
    <row r="87" spans="1:7" ht="15.75" customHeight="1">
      <c r="A87" s="52" t="s">
        <v>103</v>
      </c>
      <c r="B87" s="53"/>
      <c r="C87" s="53"/>
      <c r="D87" s="54"/>
      <c r="E87" s="54" t="s">
        <v>104</v>
      </c>
      <c r="F87" s="54"/>
      <c r="G87" s="54"/>
    </row>
    <row r="88" spans="1:7" ht="15.75" customHeight="1">
      <c r="A88" s="52"/>
      <c r="B88" s="53"/>
      <c r="C88" s="53"/>
      <c r="D88" s="54"/>
      <c r="E88" s="54"/>
      <c r="F88" s="54"/>
      <c r="G88" s="54"/>
    </row>
    <row r="89" spans="1:7" ht="15.75" customHeight="1">
      <c r="A89" s="52"/>
      <c r="B89" s="53"/>
      <c r="C89" s="53"/>
      <c r="D89" s="54"/>
      <c r="E89" s="54"/>
      <c r="F89" s="54"/>
      <c r="G89" s="54"/>
    </row>
    <row r="90" spans="1:7" ht="15.75" customHeight="1">
      <c r="A90" s="52"/>
      <c r="B90" s="53"/>
      <c r="C90" s="53"/>
      <c r="D90" s="54"/>
      <c r="E90" s="54"/>
      <c r="F90" s="59"/>
      <c r="G90" s="60"/>
    </row>
    <row r="91" spans="1:7" ht="15.75" customHeight="1">
      <c r="A91" s="28"/>
      <c r="B91" s="29"/>
      <c r="C91" s="29"/>
      <c r="D91" s="29"/>
      <c r="E91" s="29"/>
      <c r="F91" s="29"/>
      <c r="G91" s="28"/>
    </row>
    <row r="92" spans="1:7" ht="12.75">
      <c r="A92" s="28"/>
      <c r="B92" s="28"/>
      <c r="C92" s="28"/>
      <c r="D92" s="28"/>
      <c r="E92" s="28"/>
      <c r="F92" s="28"/>
      <c r="G92" s="28"/>
    </row>
    <row r="93" spans="1:7" ht="12.75">
      <c r="A93" s="28"/>
      <c r="B93" s="28"/>
      <c r="C93" s="28"/>
      <c r="D93" s="28"/>
      <c r="E93" s="28"/>
      <c r="F93" s="28"/>
      <c r="G93" s="28"/>
    </row>
    <row r="94" spans="1:7" ht="12.75">
      <c r="A94" s="28"/>
      <c r="B94" s="28"/>
      <c r="C94" s="28"/>
      <c r="D94" s="28"/>
      <c r="E94" s="28"/>
      <c r="F94" s="28"/>
      <c r="G94" s="28"/>
    </row>
  </sheetData>
  <mergeCells count="11">
    <mergeCell ref="A8:G8"/>
    <mergeCell ref="C10:C11"/>
    <mergeCell ref="D10:D11"/>
    <mergeCell ref="E1:G1"/>
    <mergeCell ref="E2:G2"/>
    <mergeCell ref="E3:G3"/>
    <mergeCell ref="A7:G7"/>
    <mergeCell ref="E10:E11"/>
    <mergeCell ref="F10:F11"/>
    <mergeCell ref="G10:G11"/>
    <mergeCell ref="F90:G90"/>
  </mergeCells>
  <printOptions/>
  <pageMargins left="0.63" right="0.36" top="0.32" bottom="0.28" header="0.18" footer="0.19"/>
  <pageSetup firstPageNumber="109" useFirstPageNumber="1" horizontalDpi="600" verticalDpi="600" orientation="landscape" paperSize="9" scale="78" r:id="rId1"/>
  <headerFooter alignWithMargins="0">
    <oddHeader>&amp;C&amp;P</oddHeader>
  </headerFooter>
  <rowBreaks count="3" manualBreakCount="3">
    <brk id="29" max="6" man="1"/>
    <brk id="38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60" workbookViewId="0" topLeftCell="A70">
      <selection activeCell="C77" sqref="C77"/>
    </sheetView>
  </sheetViews>
  <sheetFormatPr defaultColWidth="9.125" defaultRowHeight="12.75"/>
  <cols>
    <col min="1" max="1" width="11.625" style="3" customWidth="1"/>
    <col min="2" max="2" width="33.75390625" style="3" customWidth="1"/>
    <col min="3" max="3" width="73.75390625" style="4" customWidth="1"/>
    <col min="4" max="4" width="16.00390625" style="4" customWidth="1"/>
    <col min="5" max="5" width="15.125" style="4" customWidth="1"/>
    <col min="6" max="6" width="14.25390625" style="4" customWidth="1"/>
    <col min="7" max="7" width="14.125" style="4" customWidth="1"/>
    <col min="8" max="8" width="13.375" style="4" customWidth="1"/>
    <col min="9" max="9" width="13.125" style="3" customWidth="1"/>
    <col min="10" max="10" width="25.75390625" style="3" customWidth="1"/>
    <col min="11" max="11" width="15.625" style="3" customWidth="1"/>
    <col min="12" max="16384" width="9.125" style="3" customWidth="1"/>
  </cols>
  <sheetData>
    <row r="1" spans="5:8" s="1" customFormat="1" ht="15.75">
      <c r="E1" s="61" t="s">
        <v>100</v>
      </c>
      <c r="F1" s="61"/>
      <c r="G1" s="61"/>
      <c r="H1" s="2"/>
    </row>
    <row r="2" spans="5:8" s="1" customFormat="1" ht="46.5" customHeight="1">
      <c r="E2" s="62" t="s">
        <v>99</v>
      </c>
      <c r="F2" s="62"/>
      <c r="G2" s="62"/>
      <c r="H2" s="2"/>
    </row>
    <row r="3" spans="5:8" s="1" customFormat="1" ht="15.75">
      <c r="E3" s="63" t="s">
        <v>0</v>
      </c>
      <c r="F3" s="63"/>
      <c r="G3" s="63"/>
      <c r="H3" s="2"/>
    </row>
    <row r="4" s="1" customFormat="1" ht="3.75" customHeight="1"/>
    <row r="5" ht="5.25" customHeight="1"/>
    <row r="6" ht="7.5" customHeight="1"/>
    <row r="7" spans="1:7" s="4" customFormat="1" ht="18.75">
      <c r="A7" s="64" t="s">
        <v>1</v>
      </c>
      <c r="B7" s="64"/>
      <c r="C7" s="64"/>
      <c r="D7" s="64"/>
      <c r="E7" s="64"/>
      <c r="F7" s="64"/>
      <c r="G7" s="65"/>
    </row>
    <row r="8" spans="1:7" s="4" customFormat="1" ht="18.75">
      <c r="A8" s="64" t="s">
        <v>2</v>
      </c>
      <c r="B8" s="64"/>
      <c r="C8" s="64"/>
      <c r="D8" s="64"/>
      <c r="E8" s="64"/>
      <c r="F8" s="64"/>
      <c r="G8" s="66"/>
    </row>
    <row r="9" spans="1:7" s="4" customFormat="1" ht="16.5" thickBot="1">
      <c r="A9" s="5"/>
      <c r="B9" s="5"/>
      <c r="C9" s="5"/>
      <c r="D9" s="5"/>
      <c r="E9" s="5"/>
      <c r="F9" s="5"/>
      <c r="G9" s="6" t="s">
        <v>3</v>
      </c>
    </row>
    <row r="10" spans="1:7" s="8" customFormat="1" ht="92.25" customHeight="1">
      <c r="A10" s="30" t="s">
        <v>4</v>
      </c>
      <c r="B10" s="31" t="s">
        <v>5</v>
      </c>
      <c r="C10" s="55" t="s">
        <v>6</v>
      </c>
      <c r="D10" s="55" t="s">
        <v>7</v>
      </c>
      <c r="E10" s="55" t="s">
        <v>8</v>
      </c>
      <c r="F10" s="55" t="s">
        <v>9</v>
      </c>
      <c r="G10" s="57" t="s">
        <v>10</v>
      </c>
    </row>
    <row r="11" spans="1:7" s="8" customFormat="1" ht="14.25" customHeight="1">
      <c r="A11" s="32" t="s">
        <v>11</v>
      </c>
      <c r="B11" s="7" t="s">
        <v>11</v>
      </c>
      <c r="C11" s="56"/>
      <c r="D11" s="56"/>
      <c r="E11" s="56"/>
      <c r="F11" s="56"/>
      <c r="G11" s="58"/>
    </row>
    <row r="12" spans="1:7" s="8" customFormat="1" ht="19.5" customHeight="1">
      <c r="A12" s="3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33">
        <v>7</v>
      </c>
    </row>
    <row r="13" spans="1:9" s="12" customFormat="1" ht="28.5">
      <c r="A13" s="34"/>
      <c r="B13" s="9"/>
      <c r="C13" s="9" t="s">
        <v>12</v>
      </c>
      <c r="D13" s="10">
        <v>75000000</v>
      </c>
      <c r="E13" s="11">
        <f>100-F13/D13*100</f>
        <v>33.33333333333334</v>
      </c>
      <c r="F13" s="10">
        <v>50000000</v>
      </c>
      <c r="G13" s="35">
        <v>25000000</v>
      </c>
      <c r="I13" s="13"/>
    </row>
    <row r="14" spans="1:9" s="12" customFormat="1" ht="27" customHeight="1">
      <c r="A14" s="34" t="s">
        <v>13</v>
      </c>
      <c r="B14" s="9" t="s">
        <v>14</v>
      </c>
      <c r="C14" s="14"/>
      <c r="D14" s="10">
        <f>SUM(D15:D40)</f>
        <v>2276726721</v>
      </c>
      <c r="E14" s="10"/>
      <c r="F14" s="10">
        <f>SUM(F15:F40)</f>
        <v>1400848904</v>
      </c>
      <c r="G14" s="35">
        <f>SUM(G17:G40)</f>
        <v>289137355</v>
      </c>
      <c r="I14" s="13"/>
    </row>
    <row r="15" spans="1:7" ht="15">
      <c r="A15" s="36" t="s">
        <v>15</v>
      </c>
      <c r="B15" s="14" t="s">
        <v>16</v>
      </c>
      <c r="C15" s="15" t="s">
        <v>17</v>
      </c>
      <c r="D15" s="16">
        <v>1903612550</v>
      </c>
      <c r="E15" s="17">
        <f aca="true" t="shared" si="0" ref="E15:E76">100-F15/D15*100</f>
        <v>33.158093121418005</v>
      </c>
      <c r="F15" s="16">
        <v>1272410928</v>
      </c>
      <c r="G15" s="37">
        <v>251000000</v>
      </c>
    </row>
    <row r="16" spans="1:7" ht="15">
      <c r="A16" s="36"/>
      <c r="B16" s="14"/>
      <c r="C16" s="15" t="s">
        <v>18</v>
      </c>
      <c r="D16" s="16"/>
      <c r="E16" s="17"/>
      <c r="F16" s="16"/>
      <c r="G16" s="37"/>
    </row>
    <row r="17" spans="1:7" ht="15">
      <c r="A17" s="36"/>
      <c r="B17" s="14"/>
      <c r="C17" s="15" t="s">
        <v>19</v>
      </c>
      <c r="D17" s="16"/>
      <c r="E17" s="17"/>
      <c r="F17" s="16"/>
      <c r="G17" s="37">
        <v>250000000</v>
      </c>
    </row>
    <row r="18" spans="1:7" ht="15">
      <c r="A18" s="36"/>
      <c r="B18" s="14"/>
      <c r="C18" s="15" t="s">
        <v>20</v>
      </c>
      <c r="D18" s="16"/>
      <c r="E18" s="17"/>
      <c r="F18" s="16"/>
      <c r="G18" s="37">
        <v>1000000</v>
      </c>
    </row>
    <row r="19" spans="1:7" ht="15">
      <c r="A19" s="36" t="s">
        <v>15</v>
      </c>
      <c r="B19" s="14" t="s">
        <v>16</v>
      </c>
      <c r="C19" s="15" t="s">
        <v>21</v>
      </c>
      <c r="D19" s="16">
        <v>111871779</v>
      </c>
      <c r="E19" s="17">
        <f t="shared" si="0"/>
        <v>100</v>
      </c>
      <c r="F19" s="16">
        <v>0</v>
      </c>
      <c r="G19" s="37">
        <v>13829991</v>
      </c>
    </row>
    <row r="20" spans="1:7" ht="45">
      <c r="A20" s="36" t="s">
        <v>15</v>
      </c>
      <c r="B20" s="14" t="s">
        <v>16</v>
      </c>
      <c r="C20" s="18" t="s">
        <v>22</v>
      </c>
      <c r="D20" s="16">
        <v>37000000</v>
      </c>
      <c r="E20" s="17">
        <f t="shared" si="0"/>
        <v>9.896170270270261</v>
      </c>
      <c r="F20" s="16">
        <v>33338417</v>
      </c>
      <c r="G20" s="37">
        <v>3000000</v>
      </c>
    </row>
    <row r="21" spans="1:7" ht="15">
      <c r="A21" s="36" t="s">
        <v>15</v>
      </c>
      <c r="B21" s="14" t="s">
        <v>16</v>
      </c>
      <c r="C21" s="19" t="s">
        <v>23</v>
      </c>
      <c r="D21" s="16">
        <v>4365498</v>
      </c>
      <c r="E21" s="17">
        <f t="shared" si="0"/>
        <v>37.741398575832584</v>
      </c>
      <c r="F21" s="16">
        <v>2717898</v>
      </c>
      <c r="G21" s="37">
        <v>1000000</v>
      </c>
    </row>
    <row r="22" spans="1:7" ht="45">
      <c r="A22" s="36" t="s">
        <v>15</v>
      </c>
      <c r="B22" s="14" t="s">
        <v>16</v>
      </c>
      <c r="C22" s="20" t="s">
        <v>24</v>
      </c>
      <c r="D22" s="16">
        <v>5670396</v>
      </c>
      <c r="E22" s="17">
        <f t="shared" si="0"/>
        <v>46.587910262352054</v>
      </c>
      <c r="F22" s="16">
        <v>3028677</v>
      </c>
      <c r="G22" s="37">
        <v>1091719</v>
      </c>
    </row>
    <row r="23" spans="1:7" ht="30">
      <c r="A23" s="36" t="s">
        <v>15</v>
      </c>
      <c r="B23" s="14" t="s">
        <v>16</v>
      </c>
      <c r="C23" s="21" t="s">
        <v>25</v>
      </c>
      <c r="D23" s="16">
        <v>143426680</v>
      </c>
      <c r="E23" s="17">
        <f t="shared" si="0"/>
        <v>62.09772128867516</v>
      </c>
      <c r="F23" s="16">
        <v>54361980</v>
      </c>
      <c r="G23" s="37">
        <v>6250000</v>
      </c>
    </row>
    <row r="24" spans="1:7" ht="30">
      <c r="A24" s="36" t="s">
        <v>15</v>
      </c>
      <c r="B24" s="14" t="s">
        <v>16</v>
      </c>
      <c r="C24" s="19" t="s">
        <v>26</v>
      </c>
      <c r="D24" s="16">
        <v>2498000</v>
      </c>
      <c r="E24" s="17">
        <f t="shared" si="0"/>
        <v>13.210568454763816</v>
      </c>
      <c r="F24" s="16">
        <v>2168000</v>
      </c>
      <c r="G24" s="37">
        <v>300000</v>
      </c>
    </row>
    <row r="25" spans="1:7" ht="30">
      <c r="A25" s="36" t="s">
        <v>15</v>
      </c>
      <c r="B25" s="14" t="s">
        <v>16</v>
      </c>
      <c r="C25" s="19" t="s">
        <v>27</v>
      </c>
      <c r="D25" s="16">
        <v>200000</v>
      </c>
      <c r="E25" s="17">
        <f t="shared" si="0"/>
        <v>100</v>
      </c>
      <c r="F25" s="16">
        <v>0</v>
      </c>
      <c r="G25" s="37">
        <v>200000</v>
      </c>
    </row>
    <row r="26" spans="1:7" ht="30">
      <c r="A26" s="36" t="s">
        <v>15</v>
      </c>
      <c r="B26" s="14" t="s">
        <v>16</v>
      </c>
      <c r="C26" s="20" t="s">
        <v>28</v>
      </c>
      <c r="D26" s="16">
        <v>2263099</v>
      </c>
      <c r="E26" s="17">
        <f t="shared" si="0"/>
        <v>100</v>
      </c>
      <c r="F26" s="16">
        <v>0</v>
      </c>
      <c r="G26" s="37">
        <v>1588109</v>
      </c>
    </row>
    <row r="27" spans="1:7" ht="15">
      <c r="A27" s="36" t="s">
        <v>15</v>
      </c>
      <c r="B27" s="14" t="s">
        <v>16</v>
      </c>
      <c r="C27" s="18" t="s">
        <v>29</v>
      </c>
      <c r="D27" s="16">
        <v>340000</v>
      </c>
      <c r="E27" s="17">
        <f t="shared" si="0"/>
        <v>100</v>
      </c>
      <c r="F27" s="16">
        <v>0</v>
      </c>
      <c r="G27" s="37">
        <v>340000</v>
      </c>
    </row>
    <row r="28" spans="1:7" ht="30">
      <c r="A28" s="36" t="s">
        <v>15</v>
      </c>
      <c r="B28" s="14" t="s">
        <v>16</v>
      </c>
      <c r="C28" s="18" t="s">
        <v>30</v>
      </c>
      <c r="D28" s="16">
        <v>985000</v>
      </c>
      <c r="E28" s="17">
        <f t="shared" si="0"/>
        <v>100</v>
      </c>
      <c r="F28" s="16">
        <v>0</v>
      </c>
      <c r="G28" s="37">
        <v>985000</v>
      </c>
    </row>
    <row r="29" spans="1:7" ht="30">
      <c r="A29" s="36" t="s">
        <v>15</v>
      </c>
      <c r="B29" s="14" t="s">
        <v>16</v>
      </c>
      <c r="C29" s="18" t="s">
        <v>31</v>
      </c>
      <c r="D29" s="16">
        <v>300000</v>
      </c>
      <c r="E29" s="17">
        <f>100-F29/D29*100</f>
        <v>100</v>
      </c>
      <c r="F29" s="16">
        <v>0</v>
      </c>
      <c r="G29" s="37">
        <v>300000</v>
      </c>
    </row>
    <row r="30" spans="1:7" ht="78.75" customHeight="1">
      <c r="A30" s="36" t="s">
        <v>32</v>
      </c>
      <c r="B30" s="22" t="s">
        <v>33</v>
      </c>
      <c r="C30" s="20" t="s">
        <v>34</v>
      </c>
      <c r="D30" s="16">
        <v>3995810</v>
      </c>
      <c r="E30" s="17">
        <f t="shared" si="0"/>
        <v>65.04718692830741</v>
      </c>
      <c r="F30" s="16">
        <v>1396648</v>
      </c>
      <c r="G30" s="37">
        <v>349162</v>
      </c>
    </row>
    <row r="31" spans="1:7" ht="77.25" customHeight="1">
      <c r="A31" s="36" t="s">
        <v>32</v>
      </c>
      <c r="B31" s="22" t="s">
        <v>33</v>
      </c>
      <c r="C31" s="20" t="s">
        <v>35</v>
      </c>
      <c r="D31" s="16">
        <v>2544470</v>
      </c>
      <c r="E31" s="17">
        <f t="shared" si="0"/>
        <v>42.620663635256065</v>
      </c>
      <c r="F31" s="16">
        <v>1460000</v>
      </c>
      <c r="G31" s="37">
        <v>365000</v>
      </c>
    </row>
    <row r="32" spans="1:7" ht="76.5" customHeight="1">
      <c r="A32" s="36" t="s">
        <v>32</v>
      </c>
      <c r="B32" s="22" t="s">
        <v>33</v>
      </c>
      <c r="C32" s="20" t="s">
        <v>36</v>
      </c>
      <c r="D32" s="16">
        <v>9895800</v>
      </c>
      <c r="E32" s="17">
        <f t="shared" si="0"/>
        <v>15.029557994300617</v>
      </c>
      <c r="F32" s="16">
        <v>8408505</v>
      </c>
      <c r="G32" s="37">
        <v>543495</v>
      </c>
    </row>
    <row r="33" spans="1:7" ht="78" customHeight="1">
      <c r="A33" s="36" t="s">
        <v>32</v>
      </c>
      <c r="B33" s="22" t="s">
        <v>33</v>
      </c>
      <c r="C33" s="14" t="s">
        <v>37</v>
      </c>
      <c r="D33" s="16">
        <v>4773140</v>
      </c>
      <c r="E33" s="17">
        <f t="shared" si="0"/>
        <v>64.00289955878101</v>
      </c>
      <c r="F33" s="16">
        <v>1718192</v>
      </c>
      <c r="G33" s="37">
        <v>429548</v>
      </c>
    </row>
    <row r="34" spans="1:7" ht="75" customHeight="1">
      <c r="A34" s="36" t="s">
        <v>32</v>
      </c>
      <c r="B34" s="22" t="s">
        <v>33</v>
      </c>
      <c r="C34" s="14" t="s">
        <v>38</v>
      </c>
      <c r="D34" s="16">
        <v>5168544</v>
      </c>
      <c r="E34" s="17">
        <f t="shared" si="0"/>
        <v>45.239142783731744</v>
      </c>
      <c r="F34" s="16">
        <v>2830339</v>
      </c>
      <c r="G34" s="37">
        <v>707585</v>
      </c>
    </row>
    <row r="35" spans="1:7" ht="75" customHeight="1">
      <c r="A35" s="36" t="s">
        <v>32</v>
      </c>
      <c r="B35" s="22" t="s">
        <v>33</v>
      </c>
      <c r="C35" s="14" t="s">
        <v>39</v>
      </c>
      <c r="D35" s="16">
        <v>5002800</v>
      </c>
      <c r="E35" s="17">
        <f t="shared" si="0"/>
        <v>76.3804269609019</v>
      </c>
      <c r="F35" s="16">
        <v>1181640</v>
      </c>
      <c r="G35" s="37">
        <v>295410</v>
      </c>
    </row>
    <row r="36" spans="1:7" ht="77.25" customHeight="1">
      <c r="A36" s="36" t="s">
        <v>32</v>
      </c>
      <c r="B36" s="22" t="s">
        <v>33</v>
      </c>
      <c r="C36" s="20" t="s">
        <v>40</v>
      </c>
      <c r="D36" s="16">
        <v>9980068</v>
      </c>
      <c r="E36" s="17">
        <f t="shared" si="0"/>
        <v>20.00000400798872</v>
      </c>
      <c r="F36" s="16">
        <v>7984054</v>
      </c>
      <c r="G36" s="37">
        <v>1996014</v>
      </c>
    </row>
    <row r="37" spans="1:7" ht="77.25" customHeight="1">
      <c r="A37" s="36" t="s">
        <v>32</v>
      </c>
      <c r="B37" s="22" t="s">
        <v>33</v>
      </c>
      <c r="C37" s="20" t="s">
        <v>41</v>
      </c>
      <c r="D37" s="16">
        <v>2098092</v>
      </c>
      <c r="E37" s="17">
        <f t="shared" si="0"/>
        <v>19.999980935059085</v>
      </c>
      <c r="F37" s="16">
        <v>1678474</v>
      </c>
      <c r="G37" s="37">
        <v>419618</v>
      </c>
    </row>
    <row r="38" spans="1:7" ht="76.5" customHeight="1">
      <c r="A38" s="36" t="s">
        <v>32</v>
      </c>
      <c r="B38" s="22" t="s">
        <v>33</v>
      </c>
      <c r="C38" s="20" t="s">
        <v>42</v>
      </c>
      <c r="D38" s="16">
        <v>690032</v>
      </c>
      <c r="E38" s="17">
        <f t="shared" si="0"/>
        <v>22.574895077329742</v>
      </c>
      <c r="F38" s="16">
        <v>534258</v>
      </c>
      <c r="G38" s="37">
        <v>133564</v>
      </c>
    </row>
    <row r="39" spans="1:7" ht="30">
      <c r="A39" s="36" t="s">
        <v>43</v>
      </c>
      <c r="B39" s="14" t="s">
        <v>44</v>
      </c>
      <c r="C39" s="20" t="s">
        <v>45</v>
      </c>
      <c r="D39" s="16">
        <v>16865691</v>
      </c>
      <c r="E39" s="17">
        <f t="shared" si="0"/>
        <v>66.6133216836476</v>
      </c>
      <c r="F39" s="16">
        <v>5630894</v>
      </c>
      <c r="G39" s="37">
        <v>1407724</v>
      </c>
    </row>
    <row r="40" spans="1:7" ht="15">
      <c r="A40" s="36"/>
      <c r="B40" s="14"/>
      <c r="C40" s="23" t="s">
        <v>46</v>
      </c>
      <c r="D40" s="16">
        <f>SUM(D42:D45)</f>
        <v>3179272</v>
      </c>
      <c r="E40" s="16"/>
      <c r="F40" s="16">
        <f>SUM(F42:F45)</f>
        <v>0</v>
      </c>
      <c r="G40" s="37">
        <f>SUM(G42:G45)</f>
        <v>2605416</v>
      </c>
    </row>
    <row r="41" spans="1:7" ht="15">
      <c r="A41" s="36"/>
      <c r="B41" s="14"/>
      <c r="C41" s="20" t="s">
        <v>47</v>
      </c>
      <c r="D41" s="16"/>
      <c r="E41" s="17"/>
      <c r="F41" s="16"/>
      <c r="G41" s="37"/>
    </row>
    <row r="42" spans="1:7" ht="15">
      <c r="A42" s="36" t="s">
        <v>15</v>
      </c>
      <c r="B42" s="14" t="s">
        <v>16</v>
      </c>
      <c r="C42" s="14" t="s">
        <v>48</v>
      </c>
      <c r="D42" s="16">
        <v>1890377</v>
      </c>
      <c r="E42" s="17">
        <f t="shared" si="0"/>
        <v>100</v>
      </c>
      <c r="F42" s="16">
        <v>0</v>
      </c>
      <c r="G42" s="37">
        <v>1390337</v>
      </c>
    </row>
    <row r="43" spans="1:7" ht="15">
      <c r="A43" s="36" t="s">
        <v>15</v>
      </c>
      <c r="B43" s="14" t="s">
        <v>16</v>
      </c>
      <c r="C43" s="14" t="s">
        <v>49</v>
      </c>
      <c r="D43" s="16">
        <v>349583</v>
      </c>
      <c r="E43" s="17">
        <f t="shared" si="0"/>
        <v>100</v>
      </c>
      <c r="F43" s="16">
        <v>0</v>
      </c>
      <c r="G43" s="37">
        <v>307675</v>
      </c>
    </row>
    <row r="44" spans="1:7" ht="15">
      <c r="A44" s="36" t="s">
        <v>15</v>
      </c>
      <c r="B44" s="14" t="s">
        <v>16</v>
      </c>
      <c r="C44" s="14" t="s">
        <v>50</v>
      </c>
      <c r="D44" s="16">
        <v>339312</v>
      </c>
      <c r="E44" s="17">
        <f t="shared" si="0"/>
        <v>100</v>
      </c>
      <c r="F44" s="16">
        <v>0</v>
      </c>
      <c r="G44" s="37">
        <v>339312</v>
      </c>
    </row>
    <row r="45" spans="1:7" ht="15">
      <c r="A45" s="36" t="s">
        <v>15</v>
      </c>
      <c r="B45" s="14" t="s">
        <v>16</v>
      </c>
      <c r="C45" s="14" t="s">
        <v>51</v>
      </c>
      <c r="D45" s="16">
        <v>600000</v>
      </c>
      <c r="E45" s="17">
        <f t="shared" si="0"/>
        <v>100</v>
      </c>
      <c r="F45" s="16">
        <v>0</v>
      </c>
      <c r="G45" s="37">
        <v>568092</v>
      </c>
    </row>
    <row r="46" spans="1:7" ht="27" customHeight="1">
      <c r="A46" s="38" t="s">
        <v>52</v>
      </c>
      <c r="B46" s="9" t="s">
        <v>53</v>
      </c>
      <c r="C46" s="20"/>
      <c r="D46" s="10">
        <f>SUM(D47:D54)</f>
        <v>29383558</v>
      </c>
      <c r="E46" s="10"/>
      <c r="F46" s="10">
        <f>SUM(F47:F54)</f>
        <v>7421631</v>
      </c>
      <c r="G46" s="35">
        <f>SUM(G47:G54)</f>
        <v>11800000</v>
      </c>
    </row>
    <row r="47" spans="1:7" ht="30">
      <c r="A47" s="36" t="s">
        <v>15</v>
      </c>
      <c r="B47" s="14" t="s">
        <v>16</v>
      </c>
      <c r="C47" s="18" t="s">
        <v>54</v>
      </c>
      <c r="D47" s="16">
        <v>11119030</v>
      </c>
      <c r="E47" s="17">
        <f t="shared" si="0"/>
        <v>90.00044967951341</v>
      </c>
      <c r="F47" s="16">
        <v>1111853</v>
      </c>
      <c r="G47" s="37">
        <v>500000</v>
      </c>
    </row>
    <row r="48" spans="1:7" ht="30">
      <c r="A48" s="36" t="s">
        <v>15</v>
      </c>
      <c r="B48" s="14" t="s">
        <v>16</v>
      </c>
      <c r="C48" s="18" t="s">
        <v>55</v>
      </c>
      <c r="D48" s="16">
        <v>6500000</v>
      </c>
      <c r="E48" s="17">
        <f t="shared" si="0"/>
        <v>100</v>
      </c>
      <c r="F48" s="16">
        <v>0</v>
      </c>
      <c r="G48" s="37">
        <v>6500000</v>
      </c>
    </row>
    <row r="49" spans="1:7" ht="30">
      <c r="A49" s="36" t="s">
        <v>15</v>
      </c>
      <c r="B49" s="14" t="s">
        <v>16</v>
      </c>
      <c r="C49" s="22" t="s">
        <v>56</v>
      </c>
      <c r="D49" s="16">
        <v>150000</v>
      </c>
      <c r="E49" s="17">
        <f t="shared" si="0"/>
        <v>100</v>
      </c>
      <c r="F49" s="16">
        <v>0</v>
      </c>
      <c r="G49" s="37">
        <v>150000</v>
      </c>
    </row>
    <row r="50" spans="1:7" ht="30">
      <c r="A50" s="36" t="s">
        <v>15</v>
      </c>
      <c r="B50" s="14" t="s">
        <v>16</v>
      </c>
      <c r="C50" s="18" t="s">
        <v>57</v>
      </c>
      <c r="D50" s="16">
        <v>1951998</v>
      </c>
      <c r="E50" s="17">
        <f t="shared" si="0"/>
        <v>48.91142306498265</v>
      </c>
      <c r="F50" s="16">
        <v>997248</v>
      </c>
      <c r="G50" s="37">
        <v>300000</v>
      </c>
    </row>
    <row r="51" spans="1:7" ht="45">
      <c r="A51" s="36" t="s">
        <v>15</v>
      </c>
      <c r="B51" s="14" t="s">
        <v>16</v>
      </c>
      <c r="C51" s="18" t="s">
        <v>58</v>
      </c>
      <c r="D51" s="16">
        <v>1023000</v>
      </c>
      <c r="E51" s="17">
        <f t="shared" si="0"/>
        <v>19.550342130987303</v>
      </c>
      <c r="F51" s="16">
        <v>823000</v>
      </c>
      <c r="G51" s="37">
        <v>200000</v>
      </c>
    </row>
    <row r="52" spans="1:7" ht="30">
      <c r="A52" s="36" t="s">
        <v>15</v>
      </c>
      <c r="B52" s="14" t="s">
        <v>16</v>
      </c>
      <c r="C52" s="22" t="s">
        <v>59</v>
      </c>
      <c r="D52" s="16">
        <v>6489530</v>
      </c>
      <c r="E52" s="17">
        <v>30.8</v>
      </c>
      <c r="F52" s="16">
        <v>4489530</v>
      </c>
      <c r="G52" s="37">
        <v>2000000</v>
      </c>
    </row>
    <row r="53" spans="1:7" ht="30">
      <c r="A53" s="36" t="s">
        <v>15</v>
      </c>
      <c r="B53" s="14" t="s">
        <v>16</v>
      </c>
      <c r="C53" s="22" t="s">
        <v>60</v>
      </c>
      <c r="D53" s="16">
        <v>2000000</v>
      </c>
      <c r="E53" s="17">
        <v>100</v>
      </c>
      <c r="F53" s="16">
        <v>0</v>
      </c>
      <c r="G53" s="37">
        <v>2000000</v>
      </c>
    </row>
    <row r="54" spans="1:7" ht="15">
      <c r="A54" s="36" t="s">
        <v>15</v>
      </c>
      <c r="B54" s="14" t="s">
        <v>16</v>
      </c>
      <c r="C54" s="22" t="s">
        <v>61</v>
      </c>
      <c r="D54" s="16">
        <v>150000</v>
      </c>
      <c r="E54" s="17">
        <f t="shared" si="0"/>
        <v>100</v>
      </c>
      <c r="F54" s="16">
        <v>0</v>
      </c>
      <c r="G54" s="37">
        <v>150000</v>
      </c>
    </row>
    <row r="55" spans="1:7" ht="27" customHeight="1">
      <c r="A55" s="38" t="s">
        <v>62</v>
      </c>
      <c r="B55" s="24" t="s">
        <v>63</v>
      </c>
      <c r="C55" s="25"/>
      <c r="D55" s="10">
        <f>SUM(D56:D67)</f>
        <v>7478400</v>
      </c>
      <c r="E55" s="10"/>
      <c r="F55" s="10">
        <f>SUM(F56:F67)</f>
        <v>5352800</v>
      </c>
      <c r="G55" s="35">
        <f>SUM(G56:G67)</f>
        <v>1338200</v>
      </c>
    </row>
    <row r="56" spans="1:7" ht="15">
      <c r="A56" s="39">
        <v>150122</v>
      </c>
      <c r="B56" s="14" t="s">
        <v>44</v>
      </c>
      <c r="C56" s="22" t="s">
        <v>64</v>
      </c>
      <c r="D56" s="16">
        <v>511700</v>
      </c>
      <c r="E56" s="17">
        <f t="shared" si="0"/>
        <v>68.46589798710181</v>
      </c>
      <c r="F56" s="16">
        <v>161360</v>
      </c>
      <c r="G56" s="37">
        <v>40340</v>
      </c>
    </row>
    <row r="57" spans="1:7" ht="30">
      <c r="A57" s="39">
        <v>150122</v>
      </c>
      <c r="B57" s="14" t="s">
        <v>44</v>
      </c>
      <c r="C57" s="22" t="s">
        <v>65</v>
      </c>
      <c r="D57" s="16">
        <v>530600</v>
      </c>
      <c r="E57" s="17">
        <f t="shared" si="0"/>
        <v>57.693177534866194</v>
      </c>
      <c r="F57" s="16">
        <v>224480</v>
      </c>
      <c r="G57" s="37">
        <v>56120</v>
      </c>
    </row>
    <row r="58" spans="1:7" ht="15">
      <c r="A58" s="39">
        <v>150122</v>
      </c>
      <c r="B58" s="14" t="s">
        <v>44</v>
      </c>
      <c r="C58" s="22" t="s">
        <v>66</v>
      </c>
      <c r="D58" s="16">
        <v>600600</v>
      </c>
      <c r="E58" s="17">
        <f t="shared" si="0"/>
        <v>25.168165168165174</v>
      </c>
      <c r="F58" s="16">
        <v>449440</v>
      </c>
      <c r="G58" s="37">
        <v>112360</v>
      </c>
    </row>
    <row r="59" spans="1:7" ht="15">
      <c r="A59" s="39">
        <v>150122</v>
      </c>
      <c r="B59" s="14" t="s">
        <v>44</v>
      </c>
      <c r="C59" s="22" t="s">
        <v>67</v>
      </c>
      <c r="D59" s="16">
        <v>606300</v>
      </c>
      <c r="E59" s="17">
        <f t="shared" si="0"/>
        <v>25.29111001154544</v>
      </c>
      <c r="F59" s="16">
        <v>452960</v>
      </c>
      <c r="G59" s="37">
        <v>113240</v>
      </c>
    </row>
    <row r="60" spans="1:7" ht="15">
      <c r="A60" s="39">
        <v>150122</v>
      </c>
      <c r="B60" s="14" t="s">
        <v>44</v>
      </c>
      <c r="C60" s="22" t="s">
        <v>68</v>
      </c>
      <c r="D60" s="16">
        <v>637100</v>
      </c>
      <c r="E60" s="17">
        <f t="shared" si="0"/>
        <v>38.64699419243447</v>
      </c>
      <c r="F60" s="16">
        <v>390880</v>
      </c>
      <c r="G60" s="37">
        <v>97720</v>
      </c>
    </row>
    <row r="61" spans="1:7" ht="15">
      <c r="A61" s="39">
        <v>150122</v>
      </c>
      <c r="B61" s="14" t="s">
        <v>44</v>
      </c>
      <c r="C61" s="22" t="s">
        <v>69</v>
      </c>
      <c r="D61" s="16">
        <v>620000</v>
      </c>
      <c r="E61" s="17">
        <f t="shared" si="0"/>
        <v>20</v>
      </c>
      <c r="F61" s="16">
        <v>496000</v>
      </c>
      <c r="G61" s="37">
        <v>124000</v>
      </c>
    </row>
    <row r="62" spans="1:7" ht="15">
      <c r="A62" s="39">
        <v>150122</v>
      </c>
      <c r="B62" s="14" t="s">
        <v>44</v>
      </c>
      <c r="C62" s="22" t="s">
        <v>70</v>
      </c>
      <c r="D62" s="16">
        <v>580000</v>
      </c>
      <c r="E62" s="17">
        <f t="shared" si="0"/>
        <v>20</v>
      </c>
      <c r="F62" s="16">
        <v>464000</v>
      </c>
      <c r="G62" s="37">
        <v>116000</v>
      </c>
    </row>
    <row r="63" spans="1:7" ht="15">
      <c r="A63" s="39">
        <v>150122</v>
      </c>
      <c r="B63" s="14" t="s">
        <v>44</v>
      </c>
      <c r="C63" s="22" t="s">
        <v>71</v>
      </c>
      <c r="D63" s="16">
        <v>855000</v>
      </c>
      <c r="E63" s="17">
        <f t="shared" si="0"/>
        <v>20</v>
      </c>
      <c r="F63" s="16">
        <v>684000</v>
      </c>
      <c r="G63" s="37">
        <v>171000</v>
      </c>
    </row>
    <row r="64" spans="1:7" ht="15">
      <c r="A64" s="39">
        <v>150122</v>
      </c>
      <c r="B64" s="14" t="s">
        <v>44</v>
      </c>
      <c r="C64" s="22" t="s">
        <v>72</v>
      </c>
      <c r="D64" s="16">
        <v>584900</v>
      </c>
      <c r="E64" s="17">
        <f t="shared" si="0"/>
        <v>20</v>
      </c>
      <c r="F64" s="16">
        <v>467920</v>
      </c>
      <c r="G64" s="37">
        <v>116980</v>
      </c>
    </row>
    <row r="65" spans="1:7" ht="15">
      <c r="A65" s="39">
        <v>150122</v>
      </c>
      <c r="B65" s="14" t="s">
        <v>44</v>
      </c>
      <c r="C65" s="22" t="s">
        <v>73</v>
      </c>
      <c r="D65" s="16">
        <v>854900</v>
      </c>
      <c r="E65" s="17">
        <f t="shared" si="0"/>
        <v>20</v>
      </c>
      <c r="F65" s="16">
        <v>683920</v>
      </c>
      <c r="G65" s="37">
        <v>170980</v>
      </c>
    </row>
    <row r="66" spans="1:7" ht="15">
      <c r="A66" s="39">
        <v>150122</v>
      </c>
      <c r="B66" s="14" t="s">
        <v>44</v>
      </c>
      <c r="C66" s="22" t="s">
        <v>74</v>
      </c>
      <c r="D66" s="16">
        <v>873400</v>
      </c>
      <c r="E66" s="17">
        <f t="shared" si="0"/>
        <v>20</v>
      </c>
      <c r="F66" s="16">
        <v>698720</v>
      </c>
      <c r="G66" s="37">
        <v>174680</v>
      </c>
    </row>
    <row r="67" spans="1:7" ht="15">
      <c r="A67" s="39">
        <v>150122</v>
      </c>
      <c r="B67" s="14" t="s">
        <v>44</v>
      </c>
      <c r="C67" s="22" t="s">
        <v>75</v>
      </c>
      <c r="D67" s="16">
        <v>223900</v>
      </c>
      <c r="E67" s="17">
        <f t="shared" si="0"/>
        <v>20</v>
      </c>
      <c r="F67" s="16">
        <v>179120</v>
      </c>
      <c r="G67" s="37">
        <v>44780</v>
      </c>
    </row>
    <row r="68" spans="1:7" ht="27" customHeight="1">
      <c r="A68" s="40" t="s">
        <v>76</v>
      </c>
      <c r="B68" s="26" t="s">
        <v>77</v>
      </c>
      <c r="C68" s="27"/>
      <c r="D68" s="10">
        <f>D69+D70</f>
        <v>13400000</v>
      </c>
      <c r="E68" s="10"/>
      <c r="F68" s="10">
        <f>F69+F70</f>
        <v>0</v>
      </c>
      <c r="G68" s="35">
        <f>G69+G70</f>
        <v>13400000</v>
      </c>
    </row>
    <row r="69" spans="1:7" ht="45">
      <c r="A69" s="39">
        <v>180409</v>
      </c>
      <c r="B69" s="14" t="s">
        <v>78</v>
      </c>
      <c r="C69" s="20" t="s">
        <v>79</v>
      </c>
      <c r="D69" s="16">
        <v>6700000</v>
      </c>
      <c r="E69" s="17">
        <f t="shared" si="0"/>
        <v>100</v>
      </c>
      <c r="F69" s="16">
        <v>0</v>
      </c>
      <c r="G69" s="37">
        <v>6700000</v>
      </c>
    </row>
    <row r="70" spans="1:7" ht="45">
      <c r="A70" s="39">
        <v>180409</v>
      </c>
      <c r="B70" s="14" t="s">
        <v>78</v>
      </c>
      <c r="C70" s="20" t="s">
        <v>80</v>
      </c>
      <c r="D70" s="16">
        <v>6700000</v>
      </c>
      <c r="E70" s="17">
        <f t="shared" si="0"/>
        <v>100</v>
      </c>
      <c r="F70" s="16">
        <v>0</v>
      </c>
      <c r="G70" s="37">
        <v>6700000</v>
      </c>
    </row>
    <row r="71" spans="1:7" ht="27" customHeight="1">
      <c r="A71" s="40" t="s">
        <v>81</v>
      </c>
      <c r="B71" s="26" t="s">
        <v>82</v>
      </c>
      <c r="C71" s="27"/>
      <c r="D71" s="10">
        <f>SUM(D72:D77)</f>
        <v>5018845</v>
      </c>
      <c r="E71" s="10"/>
      <c r="F71" s="10">
        <f>SUM(F72:F77)</f>
        <v>408000</v>
      </c>
      <c r="G71" s="35">
        <f>SUM(G72:G77)</f>
        <v>4080845</v>
      </c>
    </row>
    <row r="72" spans="1:7" ht="30">
      <c r="A72" s="36" t="s">
        <v>15</v>
      </c>
      <c r="B72" s="14" t="s">
        <v>16</v>
      </c>
      <c r="C72" s="22" t="s">
        <v>83</v>
      </c>
      <c r="D72" s="16">
        <v>500000</v>
      </c>
      <c r="E72" s="17">
        <v>60</v>
      </c>
      <c r="F72" s="16">
        <v>200000</v>
      </c>
      <c r="G72" s="37">
        <v>300000</v>
      </c>
    </row>
    <row r="73" spans="1:7" ht="30">
      <c r="A73" s="36" t="s">
        <v>15</v>
      </c>
      <c r="B73" s="14" t="s">
        <v>16</v>
      </c>
      <c r="C73" s="22" t="s">
        <v>84</v>
      </c>
      <c r="D73" s="16">
        <v>700000</v>
      </c>
      <c r="E73" s="17">
        <v>71.4</v>
      </c>
      <c r="F73" s="16">
        <v>200000</v>
      </c>
      <c r="G73" s="37">
        <v>500000</v>
      </c>
    </row>
    <row r="74" spans="1:7" ht="30">
      <c r="A74" s="36" t="s">
        <v>15</v>
      </c>
      <c r="B74" s="14" t="s">
        <v>16</v>
      </c>
      <c r="C74" s="22" t="s">
        <v>85</v>
      </c>
      <c r="D74" s="16">
        <v>2510845</v>
      </c>
      <c r="E74" s="17">
        <f t="shared" si="0"/>
        <v>100</v>
      </c>
      <c r="F74" s="16">
        <v>0</v>
      </c>
      <c r="G74" s="37">
        <v>1980845</v>
      </c>
    </row>
    <row r="75" spans="1:7" ht="45">
      <c r="A75" s="36" t="s">
        <v>15</v>
      </c>
      <c r="B75" s="14" t="s">
        <v>16</v>
      </c>
      <c r="C75" s="22" t="s">
        <v>86</v>
      </c>
      <c r="D75" s="16">
        <v>700000</v>
      </c>
      <c r="E75" s="17">
        <f t="shared" si="0"/>
        <v>100</v>
      </c>
      <c r="F75" s="16">
        <v>0</v>
      </c>
      <c r="G75" s="37">
        <v>700000</v>
      </c>
    </row>
    <row r="76" spans="1:7" ht="30">
      <c r="A76" s="36" t="s">
        <v>15</v>
      </c>
      <c r="B76" s="14" t="s">
        <v>16</v>
      </c>
      <c r="C76" s="22" t="s">
        <v>87</v>
      </c>
      <c r="D76" s="16">
        <v>208000</v>
      </c>
      <c r="E76" s="17">
        <f t="shared" si="0"/>
        <v>96.15384615384616</v>
      </c>
      <c r="F76" s="16">
        <v>8000</v>
      </c>
      <c r="G76" s="37">
        <v>200000</v>
      </c>
    </row>
    <row r="77" spans="1:7" ht="30">
      <c r="A77" s="36" t="s">
        <v>15</v>
      </c>
      <c r="B77" s="14" t="s">
        <v>16</v>
      </c>
      <c r="C77" s="22" t="s">
        <v>88</v>
      </c>
      <c r="D77" s="16">
        <v>400000</v>
      </c>
      <c r="E77" s="17">
        <v>100</v>
      </c>
      <c r="F77" s="16">
        <v>0</v>
      </c>
      <c r="G77" s="37">
        <v>400000</v>
      </c>
    </row>
    <row r="78" spans="1:7" ht="27" customHeight="1">
      <c r="A78" s="38" t="s">
        <v>89</v>
      </c>
      <c r="B78" s="9" t="s">
        <v>90</v>
      </c>
      <c r="C78" s="27"/>
      <c r="D78" s="10">
        <f>SUM(D79:D82)</f>
        <v>15031000</v>
      </c>
      <c r="E78" s="10"/>
      <c r="F78" s="10">
        <f>SUM(F79:F82)</f>
        <v>10069000</v>
      </c>
      <c r="G78" s="35">
        <f>SUM(G79:G82)</f>
        <v>3113600</v>
      </c>
    </row>
    <row r="79" spans="1:7" ht="30">
      <c r="A79" s="36" t="s">
        <v>15</v>
      </c>
      <c r="B79" s="14" t="s">
        <v>16</v>
      </c>
      <c r="C79" s="22" t="s">
        <v>91</v>
      </c>
      <c r="D79" s="16">
        <v>4201000</v>
      </c>
      <c r="E79" s="17">
        <f>100-F79/D79*100</f>
        <v>39.0859319209712</v>
      </c>
      <c r="F79" s="16">
        <v>2559000</v>
      </c>
      <c r="G79" s="37">
        <v>1000000</v>
      </c>
    </row>
    <row r="80" spans="1:7" ht="37.5" customHeight="1">
      <c r="A80" s="39">
        <v>150122</v>
      </c>
      <c r="B80" s="14" t="s">
        <v>44</v>
      </c>
      <c r="C80" s="22" t="s">
        <v>92</v>
      </c>
      <c r="D80" s="16">
        <v>2200000</v>
      </c>
      <c r="E80" s="17">
        <f>100-F80/D80*100</f>
        <v>100</v>
      </c>
      <c r="F80" s="16">
        <v>0</v>
      </c>
      <c r="G80" s="37">
        <v>993600</v>
      </c>
    </row>
    <row r="81" spans="1:7" ht="30">
      <c r="A81" s="36" t="s">
        <v>15</v>
      </c>
      <c r="B81" s="14" t="s">
        <v>16</v>
      </c>
      <c r="C81" s="22" t="s">
        <v>93</v>
      </c>
      <c r="D81" s="16">
        <v>120000</v>
      </c>
      <c r="E81" s="17">
        <f>100-F81/D81*100</f>
        <v>100</v>
      </c>
      <c r="F81" s="16">
        <v>0</v>
      </c>
      <c r="G81" s="37">
        <v>120000</v>
      </c>
    </row>
    <row r="82" spans="1:7" ht="30">
      <c r="A82" s="39">
        <v>150122</v>
      </c>
      <c r="B82" s="14" t="s">
        <v>44</v>
      </c>
      <c r="C82" s="22" t="s">
        <v>94</v>
      </c>
      <c r="D82" s="16">
        <v>8510000</v>
      </c>
      <c r="E82" s="17">
        <f>100-F82/D82*100</f>
        <v>11.750881316098699</v>
      </c>
      <c r="F82" s="16">
        <v>7510000</v>
      </c>
      <c r="G82" s="37">
        <v>1000000</v>
      </c>
    </row>
    <row r="83" spans="1:7" ht="27" customHeight="1">
      <c r="A83" s="40" t="s">
        <v>95</v>
      </c>
      <c r="B83" s="26" t="s">
        <v>96</v>
      </c>
      <c r="C83" s="27"/>
      <c r="D83" s="10">
        <f>D84</f>
        <v>15046576</v>
      </c>
      <c r="E83" s="10"/>
      <c r="F83" s="10">
        <f>F84</f>
        <v>13127200</v>
      </c>
      <c r="G83" s="35">
        <f>G84</f>
        <v>1000000</v>
      </c>
    </row>
    <row r="84" spans="1:7" ht="34.5" customHeight="1" thickBot="1">
      <c r="A84" s="41" t="s">
        <v>15</v>
      </c>
      <c r="B84" s="42" t="s">
        <v>16</v>
      </c>
      <c r="C84" s="43" t="s">
        <v>97</v>
      </c>
      <c r="D84" s="44">
        <v>15046576</v>
      </c>
      <c r="E84" s="45">
        <f>100-F84/D84*100</f>
        <v>12.756231052167621</v>
      </c>
      <c r="F84" s="44">
        <v>13127200</v>
      </c>
      <c r="G84" s="46">
        <v>1000000</v>
      </c>
    </row>
    <row r="85" spans="1:7" ht="15" thickBot="1">
      <c r="A85" s="47"/>
      <c r="B85" s="48"/>
      <c r="C85" s="49" t="s">
        <v>98</v>
      </c>
      <c r="D85" s="50">
        <f>D13+D14+D46+D55+D68+D71+D78+D83</f>
        <v>2437085100</v>
      </c>
      <c r="E85" s="50"/>
      <c r="F85" s="50">
        <f>F13+F14+F46+F55+F68+F71+F78+F83</f>
        <v>1487227535</v>
      </c>
      <c r="G85" s="51">
        <f>G13+G14+G46+G55+G68+G71+G78+G83</f>
        <v>348870000</v>
      </c>
    </row>
    <row r="86" ht="101.25" customHeight="1"/>
    <row r="87" spans="1:7" ht="57.75" customHeight="1">
      <c r="A87" s="67" t="s">
        <v>101</v>
      </c>
      <c r="B87" s="67"/>
      <c r="C87" s="53"/>
      <c r="D87" s="54"/>
      <c r="E87" s="54"/>
      <c r="F87" s="68" t="s">
        <v>102</v>
      </c>
      <c r="G87" s="68"/>
    </row>
    <row r="88" spans="1:7" ht="15.75" customHeight="1">
      <c r="A88" s="52"/>
      <c r="B88" s="53"/>
      <c r="C88" s="53"/>
      <c r="D88" s="54"/>
      <c r="E88" s="54"/>
      <c r="F88" s="54"/>
      <c r="G88" s="54"/>
    </row>
    <row r="89" spans="1:7" ht="15.75" customHeight="1">
      <c r="A89" s="52"/>
      <c r="B89" s="53"/>
      <c r="C89" s="53"/>
      <c r="D89" s="54"/>
      <c r="E89" s="54"/>
      <c r="F89" s="54"/>
      <c r="G89" s="54"/>
    </row>
    <row r="90" spans="1:7" ht="15.75" customHeight="1">
      <c r="A90" s="52"/>
      <c r="B90" s="53"/>
      <c r="C90" s="53"/>
      <c r="D90" s="54"/>
      <c r="E90" s="54"/>
      <c r="F90" s="59"/>
      <c r="G90" s="60"/>
    </row>
    <row r="91" spans="1:7" ht="15.75" customHeight="1">
      <c r="A91" s="28"/>
      <c r="B91" s="29"/>
      <c r="C91" s="29"/>
      <c r="D91" s="29"/>
      <c r="E91" s="29"/>
      <c r="F91" s="29"/>
      <c r="G91" s="28"/>
    </row>
    <row r="92" spans="1:7" ht="12.75">
      <c r="A92" s="28"/>
      <c r="B92" s="28"/>
      <c r="C92" s="28"/>
      <c r="D92" s="28"/>
      <c r="E92" s="28"/>
      <c r="F92" s="28"/>
      <c r="G92" s="28"/>
    </row>
    <row r="93" spans="1:7" ht="12.75">
      <c r="A93" s="28"/>
      <c r="B93" s="28"/>
      <c r="C93" s="28"/>
      <c r="D93" s="28"/>
      <c r="E93" s="28"/>
      <c r="F93" s="28"/>
      <c r="G93" s="28"/>
    </row>
    <row r="94" spans="1:7" ht="12.75">
      <c r="A94" s="28"/>
      <c r="B94" s="28"/>
      <c r="C94" s="28"/>
      <c r="D94" s="28"/>
      <c r="E94" s="28"/>
      <c r="F94" s="28"/>
      <c r="G94" s="28"/>
    </row>
  </sheetData>
  <mergeCells count="13">
    <mergeCell ref="F90:G90"/>
    <mergeCell ref="A87:B87"/>
    <mergeCell ref="F87:G87"/>
    <mergeCell ref="A8:G8"/>
    <mergeCell ref="C10:C11"/>
    <mergeCell ref="D10:D11"/>
    <mergeCell ref="E10:E11"/>
    <mergeCell ref="F10:F11"/>
    <mergeCell ref="G10:G11"/>
    <mergeCell ref="E1:G1"/>
    <mergeCell ref="E2:G2"/>
    <mergeCell ref="E3:G3"/>
    <mergeCell ref="A7:G7"/>
  </mergeCells>
  <printOptions/>
  <pageMargins left="0.51" right="0.36" top="0.3" bottom="0.23" header="0.23" footer="0.22"/>
  <pageSetup horizontalDpi="600" verticalDpi="600" orientation="landscape" paperSize="9" scale="78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Tenderniy comitet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TendCom</dc:creator>
  <cp:keywords/>
  <dc:description/>
  <cp:lastModifiedBy>Ткачук С.В.</cp:lastModifiedBy>
  <cp:lastPrinted>2007-01-12T10:47:42Z</cp:lastPrinted>
  <dcterms:created xsi:type="dcterms:W3CDTF">2006-12-27T10:51:00Z</dcterms:created>
  <dcterms:modified xsi:type="dcterms:W3CDTF">2007-03-06T12:59:29Z</dcterms:modified>
  <cp:category/>
  <cp:version/>
  <cp:contentType/>
  <cp:contentStatus/>
</cp:coreProperties>
</file>